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8_{40B8B440-1D32-442A-A01F-B1D125ABFB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I17" i="10"/>
  <c r="I18" i="10"/>
  <c r="I19" i="10"/>
  <c r="I15" i="10"/>
  <c r="B37" i="10"/>
  <c r="I20" i="10" l="1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L16" i="10"/>
  <c r="L15" i="10"/>
  <c r="L14" i="10"/>
  <c r="I14" i="10"/>
  <c r="I17" i="22" l="1"/>
  <c r="J17" i="22" s="1"/>
  <c r="H19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<sst xmlns="http://schemas.openxmlformats.org/spreadsheetml/2006/main" count="156" uniqueCount="45">
  <si>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</si>
  <si>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</si>
  <si>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</si>
  <si>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</si>
  <si>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</si>
  <si>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</si>
  <si>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</si>
  <si>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</si>
  <si>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</si>
  <si>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</si>
  <si>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</si>
  <si>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</si>
  <si>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</si>
  <si>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</si>
  <si>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</si>
  <si>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</si>
  <si>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</si>
  <si>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</si>
  <si>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</si>
  <si>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</si>
  <si>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</si>
  <si>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</si>
  <si>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</si>
  <si>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</si>
  <si>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</si>
  <si>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</si>
  <si>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</si>
  <si>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</si>
  <si>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</si>
  <si>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</si>
  <si>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</si>
  <si>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</si>
  <si>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</si>
  <si>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</si>
  <si>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</si>
  <si>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</si>
  <si>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</si>
  <si>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</si>
  <si>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</si>
  <si>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</si>
  <si>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</si>
  <si>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</si>
  <si>
    <t>FEBRERO - JUNIO 2025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</si>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</sst>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6" zoomScale="80" zoomScaleNormal="80" zoomScaleSheetLayoutView="100" workbookViewId="0">
      <selection activeCell="N20" sqref="N2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7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0">
        <v>4</v>
      </c>
      <c r="C8" s="30"/>
      <c r="D8" s="14" t="s">
        <v>4</v>
      </c>
      <c r="E8" s="5">
        <v>3</v>
      </c>
      <c r="G8" s="4" t="s">
        <v>5</v>
      </c>
      <c r="H8" s="5">
        <v>3</v>
      </c>
      <c r="I8" s="36" t="s">
        <v>6</v>
      </c>
      <c r="J8" s="36"/>
      <c r="K8" s="36"/>
      <c r="L8" s="30" t="s">
        <v>42</v>
      </c>
      <c r="M8" s="30"/>
      <c r="N8" s="30"/>
    </row>
    <row r="10" spans="1:17" x14ac:dyDescent="0.2">
      <c r="A10" s="4" t="s">
        <v>7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7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  <c r="P13" s="1">
        <v>27</v>
      </c>
      <c r="Q13" s="1">
        <f>P13/P14</f>
        <v>0.84375</v>
      </c>
    </row>
    <row r="14" spans="1:17" s="11" customFormat="1" x14ac:dyDescent="0.2">
      <c r="A14" s="8" t="s">
        <v>36</v>
      </c>
      <c r="B14" s="9" t="s">
        <v>43</v>
      </c>
      <c r="C14" s="9" t="s">
        <v>40</v>
      </c>
      <c r="D14" s="9" t="s">
        <v>34</v>
      </c>
      <c r="E14" s="9">
        <v>21</v>
      </c>
      <c r="F14" s="9">
        <v>18</v>
      </c>
      <c r="G14" s="9">
        <v>0</v>
      </c>
      <c r="H14" s="10">
        <v>0.86</v>
      </c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76</v>
      </c>
      <c r="N14" s="15">
        <v>0.85</v>
      </c>
      <c r="P14" s="11">
        <v>32</v>
      </c>
    </row>
    <row r="15" spans="1:17" s="11" customFormat="1" x14ac:dyDescent="0.2">
      <c r="A15" s="8" t="s">
        <v>37</v>
      </c>
      <c r="B15" s="9" t="s">
        <v>43</v>
      </c>
      <c r="C15" s="9" t="s">
        <v>39</v>
      </c>
      <c r="D15" s="9" t="s">
        <v>34</v>
      </c>
      <c r="E15" s="9">
        <v>27</v>
      </c>
      <c r="F15" s="9">
        <v>20</v>
      </c>
      <c r="G15" s="9"/>
      <c r="H15" s="10">
        <v>0.74</v>
      </c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64</v>
      </c>
      <c r="N15" s="15">
        <v>0.74</v>
      </c>
    </row>
    <row r="16" spans="1:17" s="11" customFormat="1" x14ac:dyDescent="0.2">
      <c r="A16" s="8" t="s">
        <v>38</v>
      </c>
      <c r="B16" s="9" t="s">
        <v>43</v>
      </c>
      <c r="C16" s="9" t="s">
        <v>41</v>
      </c>
      <c r="D16" s="9" t="s">
        <v>34</v>
      </c>
      <c r="E16" s="9">
        <v>23</v>
      </c>
      <c r="F16" s="9">
        <v>20</v>
      </c>
      <c r="G16" s="9"/>
      <c r="H16" s="10">
        <v>0.87</v>
      </c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71</v>
      </c>
      <c r="N16" s="15">
        <v>0.78</v>
      </c>
    </row>
    <row r="17" spans="1:14" s="11" customFormat="1" x14ac:dyDescent="0.2">
      <c r="A17" s="8" t="s">
        <v>36</v>
      </c>
      <c r="B17" s="9" t="s">
        <v>44</v>
      </c>
      <c r="C17" s="9" t="s">
        <v>40</v>
      </c>
      <c r="D17" s="9" t="s">
        <v>34</v>
      </c>
      <c r="E17" s="9">
        <v>21</v>
      </c>
      <c r="F17" s="9">
        <v>20</v>
      </c>
      <c r="G17" s="9"/>
      <c r="H17" s="10">
        <v>0.95</v>
      </c>
      <c r="I17" s="9">
        <f t="shared" si="0"/>
        <v>1</v>
      </c>
      <c r="J17" s="10"/>
      <c r="K17" s="9">
        <v>0</v>
      </c>
      <c r="L17" s="10"/>
      <c r="M17" s="9">
        <v>85</v>
      </c>
      <c r="N17" s="15">
        <v>0.85</v>
      </c>
    </row>
    <row r="18" spans="1:14" s="11" customFormat="1" x14ac:dyDescent="0.2">
      <c r="A18" s="8" t="s">
        <v>37</v>
      </c>
      <c r="B18" s="9" t="s">
        <v>44</v>
      </c>
      <c r="C18" s="9" t="s">
        <v>39</v>
      </c>
      <c r="D18" s="9" t="s">
        <v>34</v>
      </c>
      <c r="E18" s="9">
        <v>27</v>
      </c>
      <c r="F18" s="9">
        <v>21</v>
      </c>
      <c r="G18" s="9"/>
      <c r="H18" s="21">
        <v>0.78</v>
      </c>
      <c r="I18" s="9">
        <f t="shared" si="0"/>
        <v>6</v>
      </c>
      <c r="J18" s="21"/>
      <c r="K18" s="22">
        <v>0</v>
      </c>
      <c r="L18" s="21"/>
      <c r="M18" s="9">
        <v>70</v>
      </c>
      <c r="N18" s="15">
        <v>0.77</v>
      </c>
    </row>
    <row r="19" spans="1:14" s="11" customFormat="1" x14ac:dyDescent="0.2">
      <c r="A19" s="8" t="s">
        <v>38</v>
      </c>
      <c r="B19" s="9" t="s">
        <v>44</v>
      </c>
      <c r="C19" s="9" t="s">
        <v>41</v>
      </c>
      <c r="D19" s="9" t="s">
        <v>34</v>
      </c>
      <c r="E19" s="9">
        <v>23</v>
      </c>
      <c r="F19" s="9">
        <v>20</v>
      </c>
      <c r="G19" s="9"/>
      <c r="H19" s="21">
        <v>0.87</v>
      </c>
      <c r="I19" s="9">
        <f t="shared" si="0"/>
        <v>3</v>
      </c>
      <c r="J19" s="21"/>
      <c r="K19" s="22"/>
      <c r="L19" s="21"/>
      <c r="M19" s="9">
        <v>75</v>
      </c>
      <c r="N19" s="15">
        <v>0.78</v>
      </c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142</v>
      </c>
      <c r="F28" s="17">
        <f>SUM(F14:F27)</f>
        <v>119</v>
      </c>
      <c r="G28" s="17">
        <f>SUM(G14:G27)</f>
        <v>0</v>
      </c>
      <c r="H28" s="18"/>
      <c r="I28" s="17">
        <f t="shared" si="0"/>
        <v>23</v>
      </c>
      <c r="J28" s="18"/>
      <c r="K28" s="17">
        <f>SUM(K14:K27)</f>
        <v>0</v>
      </c>
      <c r="L28" s="18">
        <f t="shared" si="1"/>
        <v>0</v>
      </c>
      <c r="M28" s="17">
        <f>AVERAGE(M14:M27)</f>
        <v>73.5</v>
      </c>
      <c r="N28" s="19">
        <f>AVERAGE(N14:N27)</f>
        <v>0.79500000000000004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 t="s">
        <v>35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30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ECOLOGIA </v>
      </c>
      <c r="B17" s="9"/>
      <c r="C17" s="9" t="str">
        <f>'1'!C17</f>
        <v>206-A</v>
      </c>
      <c r="D17" s="9" t="str">
        <f>'1'!D17</f>
        <v>IAMB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CONTAMINACION ATMOSFERICA </v>
      </c>
      <c r="B18" s="9"/>
      <c r="C18" s="9" t="str">
        <f>'1'!C18</f>
        <v>406-A</v>
      </c>
      <c r="D18" s="9" t="str">
        <f>'1'!D18</f>
        <v>IAMB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 xml:space="preserve">EVALUACION DE IMPACTO AMBIENTAL </v>
      </c>
      <c r="B19" s="9"/>
      <c r="C19" s="9" t="str">
        <f>'1'!C19</f>
        <v>606-B</v>
      </c>
      <c r="D19" s="9" t="str">
        <f>'1'!D19</f>
        <v>IAMB</v>
      </c>
      <c r="E19" s="9">
        <f>'1'!E19</f>
        <v>23</v>
      </c>
      <c r="F19" s="9"/>
      <c r="G19" s="9"/>
      <c r="H19" s="10">
        <f t="shared" si="0"/>
        <v>0</v>
      </c>
      <c r="I19" s="9">
        <f t="shared" si="1"/>
        <v>23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115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ECOLOGIA </v>
      </c>
      <c r="B17" s="9"/>
      <c r="C17" s="9" t="str">
        <f>'1'!C17</f>
        <v>206-A</v>
      </c>
      <c r="D17" s="9" t="str">
        <f>'1'!D17</f>
        <v>IAMB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CONTAMINACION ATMOSFERICA </v>
      </c>
      <c r="B18" s="9"/>
      <c r="C18" s="9" t="str">
        <f>'1'!C18</f>
        <v>406-A</v>
      </c>
      <c r="D18" s="9" t="str">
        <f>'1'!D18</f>
        <v>IAMB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 xml:space="preserve">EVALUACION DE IMPACTO AMBIENTAL </v>
      </c>
      <c r="B19" s="9"/>
      <c r="C19" s="9" t="str">
        <f>'1'!C19</f>
        <v>606-B</v>
      </c>
      <c r="D19" s="9" t="str">
        <f>'1'!D19</f>
        <v>IAMB</v>
      </c>
      <c r="E19" s="9">
        <f>'1'!E19</f>
        <v>23</v>
      </c>
      <c r="F19" s="9"/>
      <c r="G19" s="9"/>
      <c r="H19" s="10">
        <f t="shared" si="0"/>
        <v>0</v>
      </c>
      <c r="I19" s="9">
        <f t="shared" si="1"/>
        <v>23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6" t="s">
        <v>6</v>
      </c>
      <c r="J8" s="36"/>
      <c r="K8" s="36"/>
      <c r="L8" s="30" t="str">
        <f>'1'!L8</f>
        <v>FEBRERO - JUNIO 2025</v>
      </c>
      <c r="M8" s="30"/>
      <c r="N8" s="30"/>
    </row>
    <row r="10" spans="1:14" x14ac:dyDescent="0.2">
      <c r="A10" s="4" t="s">
        <v>7</v>
      </c>
      <c r="B10" s="30" t="str">
        <f>'1'!B10</f>
        <v xml:space="preserve">M.E JOSE DEL CARMEN LARA MARQUEZ 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8</v>
      </c>
      <c r="B12" s="34" t="s">
        <v>9</v>
      </c>
      <c r="C12" s="34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31" t="s">
        <v>20</v>
      </c>
    </row>
    <row r="13" spans="1:14" x14ac:dyDescent="0.2">
      <c r="A13" s="38"/>
      <c r="B13" s="35"/>
      <c r="C13" s="35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2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ECOLOGIA </v>
      </c>
      <c r="B17" s="9"/>
      <c r="C17" s="9" t="str">
        <f>'1'!C17</f>
        <v>206-A</v>
      </c>
      <c r="D17" s="9" t="str">
        <f>'1'!D17</f>
        <v>IAMB</v>
      </c>
      <c r="E17" s="9">
        <f>'1'!E17</f>
        <v>21</v>
      </c>
      <c r="F17" s="9"/>
      <c r="G17" s="9"/>
      <c r="H17" s="10">
        <f t="shared" si="0"/>
        <v>0</v>
      </c>
      <c r="I17" s="9">
        <f t="shared" si="1"/>
        <v>21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 xml:space="preserve">CONTAMINACION ATMOSFERICA </v>
      </c>
      <c r="B18" s="9"/>
      <c r="C18" s="9" t="str">
        <f>'1'!C18</f>
        <v>406-A</v>
      </c>
      <c r="D18" s="9" t="str">
        <f>'1'!D18</f>
        <v>IAMB</v>
      </c>
      <c r="E18" s="9">
        <f>'1'!E18</f>
        <v>27</v>
      </c>
      <c r="F18" s="9"/>
      <c r="G18" s="9"/>
      <c r="H18" s="10">
        <f t="shared" si="0"/>
        <v>0</v>
      </c>
      <c r="I18" s="9">
        <f t="shared" si="1"/>
        <v>27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'1'!A19</f>
        <v xml:space="preserve">EVALUACION DE IMPACTO AMBIENTAL </v>
      </c>
      <c r="B19" s="9"/>
      <c r="C19" s="9" t="str">
        <f>'1'!C19</f>
        <v>606-B</v>
      </c>
      <c r="D19" s="9" t="str">
        <f>'1'!D19</f>
        <v>IAMB</v>
      </c>
      <c r="E19" s="9">
        <f>'1'!E19</f>
        <v>23</v>
      </c>
      <c r="F19" s="9"/>
      <c r="G19" s="9"/>
      <c r="H19" s="10">
        <f t="shared" si="0"/>
        <v>0</v>
      </c>
      <c r="I19" s="9">
        <f t="shared" si="1"/>
        <v>23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142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26</v>
      </c>
      <c r="C33" s="27"/>
      <c r="D33" s="27"/>
      <c r="G33" s="28" t="s">
        <v>27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 xml:space="preserve">M.E JOSE DEL CARMEN LARA MARQUEZ 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2025-06-05T05:13:25Z</dcterms:modified>
  <cp:category/>
  <cp:contentStatus/>
</cp:coreProperties>
</file>