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<sst xmlns="http://schemas.openxmlformats.org/spreadsheetml/2006/main" count="234" uniqueCount="50">
  <si>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</si>
  <si>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</si>
  <si>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</si>
  <si>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</si>
  <si>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</si>
  <si>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</si>
  <si>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</si>
  <si>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</si>
  <si>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</si>
  <si>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</si>
  <si>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JUN 2025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</si>
  <si>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</si>
  <si>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</si>
  <si>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</si>
  <si>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</si>
  <si>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</si>
  <si>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</si>
  <si>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</si>
  <si>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</si>
  <si>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</si>
  <si>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</si>
  <si>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</si>
  <si>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</si>
  <si>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</si>
  <si>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</si>
  <si>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</si>
  <si>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</si>
  <si>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</si>
  <si>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CONTABILIDAD ORIENTADA A LOS NEGOCIOS</t>
  </si>
  <si>
    <t xml:space="preserve">207A</t>
  </si>
  <si>
    <t xml:space="preserve">IGEM</t>
  </si>
  <si>
    <t xml:space="preserve">GESTIÓN FINANCIERA DIGITAL</t>
  </si>
  <si>
    <t xml:space="preserve">S/E</t>
  </si>
  <si>
    <t xml:space="preserve">807A</t>
  </si>
  <si>
    <t xml:space="preserve">GESTION FINANCIERA DIGITAL</t>
  </si>
  <si>
    <t xml:space="preserve">807B</t>
  </si>
  <si>
    <t xml:space="preserve">PROGRAMACIÓN EN AMBIENTE CLIENTE-SERVIDOR</t>
  </si>
  <si>
    <t xml:space="preserve">610A</t>
  </si>
  <si>
    <t xml:space="preserve">IINF</t>
  </si>
  <si>
    <t xml:space="preserve">EXPLORACIÓN Y VISUALIZACIÓN DE DATOS</t>
  </si>
  <si>
    <t xml:space="preserve">810A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</si>
  <si>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</si>
  <si>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</si>
  <si>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</si>
  <si>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</si>
  <si>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</si>
  <si>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</si>
  <si>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II</t>
  </si>
  <si>
    <t xml:space="preserve">INFORMÄTICA</t>
  </si>
  <si>
    <t xml:space="preserve">Final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</si>
</sst>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630000</xdr:colOff>
      <xdr:row>0</xdr:row>
      <xdr:rowOff>751680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5756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674640</xdr:colOff>
      <xdr:row>0</xdr:row>
      <xdr:rowOff>729000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5756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674640</xdr:colOff>
      <xdr:row>0</xdr:row>
      <xdr:rowOff>762840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5756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663480</xdr:colOff>
      <xdr:row>0</xdr:row>
      <xdr:rowOff>740520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5756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663480</xdr:colOff>
      <xdr:row>0</xdr:row>
      <xdr:rowOff>717840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5756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130" zoomScaleNormal="130" zoomScalePageLayoutView="100" workbookViewId="0">
      <selection pane="topLeft" activeCell="E14" activeCellId="0" sqref="E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25</v>
      </c>
      <c r="F14" s="20" t="n">
        <v>24</v>
      </c>
      <c r="G14" s="20"/>
      <c r="H14" s="21"/>
      <c r="I14" s="20" t="n">
        <f aca="false">(E14-SUM(F14:G14))-K14</f>
        <v>1</v>
      </c>
      <c r="J14" s="21"/>
      <c r="K14" s="20" t="n">
        <v>0</v>
      </c>
      <c r="L14" s="21" t="n">
        <f aca="false">K14/E14</f>
        <v>0</v>
      </c>
      <c r="M14" s="20" t="n">
        <v>84</v>
      </c>
      <c r="N14" s="22" t="n">
        <v>0.76</v>
      </c>
    </row>
    <row r="15" s="23" customFormat="true" ht="12.75" hidden="false" customHeight="false" outlineLevel="0" collapsed="false">
      <c r="A15" s="19" t="s">
        <v>31</v>
      </c>
      <c r="B15" s="20" t="s">
        <v>32</v>
      </c>
      <c r="C15" s="20" t="s">
        <v>33</v>
      </c>
      <c r="D15" s="20" t="s">
        <v>30</v>
      </c>
      <c r="E15" s="20" t="n">
        <v>23</v>
      </c>
      <c r="F15" s="20" t="n">
        <v>0</v>
      </c>
      <c r="G15" s="20"/>
      <c r="H15" s="21"/>
      <c r="I15" s="20" t="n">
        <f aca="false">(E15-SUM(F15:G15))-K15</f>
        <v>23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19" t="s">
        <v>34</v>
      </c>
      <c r="B16" s="20" t="s">
        <v>32</v>
      </c>
      <c r="C16" s="20" t="s">
        <v>35</v>
      </c>
      <c r="D16" s="20" t="s">
        <v>30</v>
      </c>
      <c r="E16" s="20" t="n">
        <v>14</v>
      </c>
      <c r="F16" s="20" t="n">
        <v>0</v>
      </c>
      <c r="G16" s="20"/>
      <c r="H16" s="21"/>
      <c r="I16" s="20" t="n">
        <f aca="false">(E16-SUM(F16:G16))-K16</f>
        <v>14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3.85" hidden="false" customHeight="false" outlineLevel="0" collapsed="false">
      <c r="A17" s="19" t="s">
        <v>36</v>
      </c>
      <c r="B17" s="20" t="s">
        <v>25</v>
      </c>
      <c r="C17" s="20" t="s">
        <v>37</v>
      </c>
      <c r="D17" s="20" t="s">
        <v>38</v>
      </c>
      <c r="E17" s="20" t="n">
        <v>20</v>
      </c>
      <c r="F17" s="20" t="n">
        <v>18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73</v>
      </c>
      <c r="N17" s="22" t="n">
        <v>0.75</v>
      </c>
    </row>
    <row r="18" s="23" customFormat="true" ht="23.85" hidden="false" customHeight="false" outlineLevel="0" collapsed="false">
      <c r="A18" s="19" t="s">
        <v>39</v>
      </c>
      <c r="B18" s="20" t="s">
        <v>25</v>
      </c>
      <c r="C18" s="20" t="s">
        <v>40</v>
      </c>
      <c r="D18" s="20" t="s">
        <v>38</v>
      </c>
      <c r="E18" s="20" t="n">
        <v>8</v>
      </c>
      <c r="F18" s="20" t="n">
        <v>8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v>0</v>
      </c>
      <c r="M18" s="20" t="n">
        <v>97</v>
      </c>
      <c r="N18" s="22" t="n">
        <v>0.75</v>
      </c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50</v>
      </c>
      <c r="G28" s="25" t="n">
        <f aca="false">SUM(G14:G27)</f>
        <v>0</v>
      </c>
      <c r="H28" s="26"/>
      <c r="I28" s="25" t="n">
        <f aca="false">(E28-SUM(F28:G28))-K28</f>
        <v>40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84.6666666666667</v>
      </c>
      <c r="N28" s="27" t="n">
        <f aca="false">AVERAGE(N14:N27)</f>
        <v>0.753333333333333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7" colorId="64" zoomScale="130" zoomScaleNormal="130" zoomScalePageLayoutView="100" workbookViewId="0">
      <selection pane="topLeft" activeCell="B18" activeCellId="0" sqref="B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1" hidden="false" customHeight="true" outlineLevel="0" collapsed="false">
      <c r="A14" s="37" t="str">
        <f aca="false">'1'!A14</f>
        <v>CONTABILIDAD ORIENTADA A LOS NEGOCIOS</v>
      </c>
      <c r="B14" s="20" t="s">
        <v>47</v>
      </c>
      <c r="C14" s="20" t="s">
        <v>29</v>
      </c>
      <c r="D14" s="20" t="s">
        <v>30</v>
      </c>
      <c r="E14" s="20" t="n">
        <v>25</v>
      </c>
      <c r="F14" s="20" t="n">
        <v>20</v>
      </c>
      <c r="G14" s="20"/>
      <c r="H14" s="21"/>
      <c r="I14" s="20" t="n">
        <v>5</v>
      </c>
      <c r="J14" s="21" t="n">
        <v>0.2</v>
      </c>
      <c r="K14" s="20" t="n">
        <v>0</v>
      </c>
      <c r="L14" s="21" t="n">
        <v>0</v>
      </c>
      <c r="M14" s="20" t="n">
        <v>77</v>
      </c>
      <c r="N14" s="22" t="n">
        <v>0.76</v>
      </c>
    </row>
    <row r="15" s="23" customFormat="true" ht="24.1" hidden="false" customHeight="true" outlineLevel="0" collapsed="false">
      <c r="A15" s="37" t="str">
        <f aca="false">'1'!A15</f>
        <v>GESTIÓN FINANCIERA DIGITAL</v>
      </c>
      <c r="B15" s="20" t="s">
        <v>25</v>
      </c>
      <c r="C15" s="20" t="s">
        <v>33</v>
      </c>
      <c r="D15" s="20" t="s">
        <v>30</v>
      </c>
      <c r="E15" s="20" t="n">
        <v>23</v>
      </c>
      <c r="F15" s="20" t="n">
        <v>22</v>
      </c>
      <c r="G15" s="20"/>
      <c r="H15" s="21"/>
      <c r="I15" s="20" t="n">
        <v>1</v>
      </c>
      <c r="J15" s="21" t="n">
        <v>0.04</v>
      </c>
      <c r="K15" s="20" t="n">
        <v>0</v>
      </c>
      <c r="L15" s="21" t="n">
        <v>0</v>
      </c>
      <c r="M15" s="20" t="n">
        <v>93</v>
      </c>
      <c r="N15" s="22" t="n">
        <v>0.91</v>
      </c>
    </row>
    <row r="16" s="23" customFormat="true" ht="14.35" hidden="false" customHeight="true" outlineLevel="0" collapsed="false">
      <c r="A16" s="37" t="str">
        <f aca="false">'1'!A16</f>
        <v>GESTION FINANCIERA DIGITAL</v>
      </c>
      <c r="B16" s="20" t="s">
        <v>25</v>
      </c>
      <c r="C16" s="20" t="s">
        <v>35</v>
      </c>
      <c r="D16" s="20" t="s">
        <v>30</v>
      </c>
      <c r="E16" s="20" t="n">
        <v>14</v>
      </c>
      <c r="F16" s="20" t="n">
        <v>14</v>
      </c>
      <c r="G16" s="20"/>
      <c r="H16" s="21"/>
      <c r="I16" s="20" t="n">
        <v>0</v>
      </c>
      <c r="J16" s="21" t="n">
        <v>0</v>
      </c>
      <c r="K16" s="20" t="n">
        <v>0</v>
      </c>
      <c r="L16" s="21" t="n">
        <v>0</v>
      </c>
      <c r="M16" s="20" t="n">
        <v>98</v>
      </c>
      <c r="N16" s="22" t="n">
        <v>0.86</v>
      </c>
    </row>
    <row r="17" s="23" customFormat="true" ht="24.1" hidden="false" customHeight="true" outlineLevel="0" collapsed="false">
      <c r="A17" s="37" t="str">
        <f aca="false">'1'!A17</f>
        <v>PROGRAMACIÓN EN AMBIENTE CLIENTE-SERVIDOR</v>
      </c>
      <c r="B17" s="20" t="s">
        <v>47</v>
      </c>
      <c r="C17" s="20" t="s">
        <v>37</v>
      </c>
      <c r="D17" s="20" t="s">
        <v>38</v>
      </c>
      <c r="E17" s="20" t="n">
        <v>20</v>
      </c>
      <c r="F17" s="20" t="n">
        <v>13</v>
      </c>
      <c r="G17" s="20"/>
      <c r="H17" s="21"/>
      <c r="I17" s="20" t="n">
        <v>7</v>
      </c>
      <c r="J17" s="21" t="n">
        <v>0.35</v>
      </c>
      <c r="K17" s="20" t="n">
        <v>0</v>
      </c>
      <c r="L17" s="21" t="n">
        <v>0</v>
      </c>
      <c r="M17" s="20" t="n">
        <v>61</v>
      </c>
      <c r="N17" s="22" t="n">
        <v>0.65</v>
      </c>
    </row>
    <row r="18" s="23" customFormat="true" ht="23.5" hidden="false" customHeight="false" outlineLevel="0" collapsed="false">
      <c r="A18" s="37" t="str">
        <f aca="false">'1'!A18</f>
        <v>EXPLORACIÓN Y VISUALIZACIÓN DE DATOS</v>
      </c>
      <c r="B18" s="20" t="s">
        <v>47</v>
      </c>
      <c r="C18" s="20" t="s">
        <v>40</v>
      </c>
      <c r="D18" s="20" t="s">
        <v>38</v>
      </c>
      <c r="E18" s="20" t="n">
        <v>8</v>
      </c>
      <c r="F18" s="20" t="n">
        <v>8</v>
      </c>
      <c r="G18" s="20"/>
      <c r="H18" s="21"/>
      <c r="I18" s="20" t="n">
        <v>0</v>
      </c>
      <c r="J18" s="21" t="n">
        <v>0</v>
      </c>
      <c r="K18" s="20" t="n">
        <v>0</v>
      </c>
      <c r="L18" s="21" t="n">
        <v>0</v>
      </c>
      <c r="M18" s="20" t="n">
        <v>99</v>
      </c>
      <c r="N18" s="22" t="n">
        <v>0.63</v>
      </c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77</v>
      </c>
      <c r="G28" s="25" t="n">
        <f aca="false">SUM(G14:G27)</f>
        <v>0</v>
      </c>
      <c r="H28" s="26" t="n">
        <f aca="false">SUM(F28:G28)/E28</f>
        <v>0.855555555555556</v>
      </c>
      <c r="I28" s="25" t="n">
        <f aca="false">(E28-SUM(F28:G28))-K28</f>
        <v>13</v>
      </c>
      <c r="J28" s="26" t="n">
        <f aca="false">I28/E28</f>
        <v>0.144444444444444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85.6</v>
      </c>
      <c r="N28" s="27" t="n">
        <f aca="false">AVERAGE(N14:N27)</f>
        <v>0.762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CONTABILIDAD ORIENTADA A LOS NEGOCIOS</v>
      </c>
      <c r="B14" s="20"/>
      <c r="C14" s="20" t="s">
        <v>29</v>
      </c>
      <c r="D14" s="20" t="s">
        <v>30</v>
      </c>
      <c r="E14" s="20" t="n"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12.75" hidden="false" customHeight="false" outlineLevel="0" collapsed="false">
      <c r="A15" s="37" t="str">
        <f aca="false">'1'!A15</f>
        <v>GESTIÓN FINANCIERA DIGITAL</v>
      </c>
      <c r="B15" s="20"/>
      <c r="C15" s="20" t="s">
        <v>33</v>
      </c>
      <c r="D15" s="20" t="s">
        <v>30</v>
      </c>
      <c r="E15" s="20" t="n">
        <v>23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GESTION FINANCIERA DIGITAL</v>
      </c>
      <c r="B16" s="20"/>
      <c r="C16" s="20" t="s">
        <v>35</v>
      </c>
      <c r="D16" s="20" t="s">
        <v>30</v>
      </c>
      <c r="E16" s="20" t="n">
        <v>14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5" hidden="false" customHeight="false" outlineLevel="0" collapsed="false">
      <c r="A17" s="37" t="str">
        <f aca="false">'1'!A17</f>
        <v>PROGRAMACIÓN EN AMBIENTE CLIENTE-SERVIDOR</v>
      </c>
      <c r="B17" s="20"/>
      <c r="C17" s="20" t="s">
        <v>37</v>
      </c>
      <c r="D17" s="20" t="s">
        <v>38</v>
      </c>
      <c r="E17" s="20" t="n">
        <v>20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5" hidden="false" customHeight="false" outlineLevel="0" collapsed="false">
      <c r="A18" s="37" t="str">
        <f aca="false">'1'!A18</f>
        <v>EXPLORACIÓN Y VISUALIZACIÓN DE DATOS</v>
      </c>
      <c r="B18" s="20"/>
      <c r="C18" s="20" t="s">
        <v>40</v>
      </c>
      <c r="D18" s="20" t="s">
        <v>38</v>
      </c>
      <c r="E18" s="20" t="n">
        <v>8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37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90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48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5" hidden="false" customHeight="false" outlineLevel="0" collapsed="false">
      <c r="A14" s="37" t="str">
        <f aca="false">'1'!A14</f>
        <v>CONTABILIDAD ORIENTADA A LOS NEGOCIOS</v>
      </c>
      <c r="B14" s="20"/>
      <c r="C14" s="20" t="s">
        <v>29</v>
      </c>
      <c r="D14" s="20" t="s">
        <v>30</v>
      </c>
      <c r="E14" s="20" t="n"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12.75" hidden="false" customHeight="false" outlineLevel="0" collapsed="false">
      <c r="A15" s="37" t="str">
        <f aca="false">'1'!A15</f>
        <v>GESTIÓN FINANCIERA DIGITAL</v>
      </c>
      <c r="B15" s="20"/>
      <c r="C15" s="20" t="s">
        <v>33</v>
      </c>
      <c r="D15" s="20" t="s">
        <v>30</v>
      </c>
      <c r="E15" s="20" t="n">
        <v>23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GESTION FINANCIERA DIGITAL</v>
      </c>
      <c r="B16" s="20"/>
      <c r="C16" s="20" t="s">
        <v>35</v>
      </c>
      <c r="D16" s="20" t="s">
        <v>30</v>
      </c>
      <c r="E16" s="20" t="n">
        <v>14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5" hidden="false" customHeight="false" outlineLevel="0" collapsed="false">
      <c r="A17" s="37" t="str">
        <f aca="false">'1'!A17</f>
        <v>PROGRAMACIÓN EN AMBIENTE CLIENTE-SERVIDOR</v>
      </c>
      <c r="B17" s="20"/>
      <c r="C17" s="20" t="s">
        <v>37</v>
      </c>
      <c r="D17" s="20" t="s">
        <v>38</v>
      </c>
      <c r="E17" s="20" t="n">
        <v>20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5" hidden="false" customHeight="false" outlineLevel="0" collapsed="false">
      <c r="A18" s="37" t="str">
        <f aca="false">'1'!A18</f>
        <v>EXPLORACIÓN Y VISUALIZACIÓN DE DATOS</v>
      </c>
      <c r="B18" s="20"/>
      <c r="C18" s="20" t="s">
        <v>40</v>
      </c>
      <c r="D18" s="20" t="s">
        <v>38</v>
      </c>
      <c r="E18" s="20" t="n">
        <v>8</v>
      </c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90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K18" activeCellId="0" sqref="K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49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5" hidden="false" customHeight="false" outlineLevel="0" collapsed="false">
      <c r="A14" s="37" t="str">
        <f aca="false">'1'!A14</f>
        <v>CONTABILIDAD ORIENTADA A LOS NEGOCIOS</v>
      </c>
      <c r="B14" s="20"/>
      <c r="C14" s="20" t="s">
        <v>29</v>
      </c>
      <c r="D14" s="20" t="s">
        <v>30</v>
      </c>
      <c r="E14" s="20" t="n"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12.75" hidden="false" customHeight="false" outlineLevel="0" collapsed="false">
      <c r="A15" s="37" t="str">
        <f aca="false">'1'!A15</f>
        <v>GESTIÓN FINANCIERA DIGITAL</v>
      </c>
      <c r="B15" s="20"/>
      <c r="C15" s="20" t="s">
        <v>33</v>
      </c>
      <c r="D15" s="20" t="s">
        <v>30</v>
      </c>
      <c r="E15" s="20" t="n">
        <v>23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GESTION FINANCIERA DIGITAL</v>
      </c>
      <c r="B16" s="20"/>
      <c r="C16" s="20" t="s">
        <v>35</v>
      </c>
      <c r="D16" s="20" t="s">
        <v>30</v>
      </c>
      <c r="E16" s="20" t="n">
        <v>14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5" hidden="false" customHeight="false" outlineLevel="0" collapsed="false">
      <c r="A17" s="37" t="str">
        <f aca="false">'1'!A17</f>
        <v>PROGRAMACIÓN EN AMBIENTE CLIENTE-SERVIDOR</v>
      </c>
      <c r="B17" s="20"/>
      <c r="C17" s="20" t="s">
        <v>37</v>
      </c>
      <c r="D17" s="20" t="s">
        <v>38</v>
      </c>
      <c r="E17" s="20" t="n">
        <v>20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5" hidden="false" customHeight="false" outlineLevel="0" collapsed="false">
      <c r="A18" s="37" t="str">
        <f aca="false">'1'!A18</f>
        <v>EXPLORACIÓN Y VISUALIZACIÓN DE DATOS</v>
      </c>
      <c r="B18" s="20"/>
      <c r="C18" s="20" t="s">
        <v>40</v>
      </c>
      <c r="D18" s="20" t="s">
        <v>38</v>
      </c>
      <c r="E18" s="20" t="n">
        <v>8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90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2025-04-02T13:01:26Z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