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 DE CALIFICACIONES FEB. 2025\"/>
    </mc:Choice>
  </mc:AlternateContent>
  <xr:revisionPtr revIDLastSave="0" documentId="13_ncr:1_{ABCA7446-783F-4F13-AFE2-2251C08A8E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'4'!$A$1:$N$44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8" i="25"/>
  <c r="L28" i="25" s="1"/>
  <c r="B37" i="25"/>
  <c r="L8" i="25"/>
  <c r="N35" i="24"/>
  <c r="M35" i="24"/>
  <c r="K35" i="24"/>
  <c r="G35" i="24"/>
  <c r="F35" i="24"/>
  <c r="E14" i="24"/>
  <c r="E35" i="24" s="1"/>
  <c r="D14" i="24"/>
  <c r="C14" i="24"/>
  <c r="A14" i="24"/>
  <c r="B10" i="24"/>
  <c r="B44" i="24" s="1"/>
  <c r="L8" i="24"/>
  <c r="H8" i="24"/>
  <c r="E8" i="24"/>
  <c r="N28" i="23"/>
  <c r="M28" i="23"/>
  <c r="K28" i="23"/>
  <c r="G28" i="23"/>
  <c r="F28" i="23"/>
  <c r="D17" i="23"/>
  <c r="A17" i="23"/>
  <c r="D16" i="23"/>
  <c r="A16" i="23"/>
  <c r="D15" i="23"/>
  <c r="C15" i="23"/>
  <c r="A15" i="23"/>
  <c r="C14" i="23"/>
  <c r="A14" i="23"/>
  <c r="B10" i="23"/>
  <c r="B37" i="23"/>
  <c r="L8" i="23"/>
  <c r="H8" i="23"/>
  <c r="E8" i="23"/>
  <c r="A15" i="22"/>
  <c r="D16" i="22"/>
  <c r="E29" i="22"/>
  <c r="A16" i="22"/>
  <c r="A17" i="22"/>
  <c r="C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3" l="1"/>
  <c r="L28" i="23" s="1"/>
  <c r="I29" i="22"/>
  <c r="J29" i="22" s="1"/>
  <c r="H29" i="22"/>
  <c r="L29" i="22"/>
  <c r="H28" i="25"/>
  <c r="I28" i="25"/>
  <c r="J28" i="25" s="1"/>
  <c r="H35" i="24"/>
  <c r="I35" i="24"/>
  <c r="J35" i="24" s="1"/>
  <c r="L35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<sst xmlns="http://schemas.openxmlformats.org/spreadsheetml/2006/main" count="220" uniqueCount="51">
  <si>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</si>
  <si>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</si>
  <si>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</si>
  <si>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</si>
  <si>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</si>
  <si>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</si>
  <si>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</si>
  <si>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</si>
  <si>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</si>
  <si>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</si>
  <si>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</si>
  <si>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</si>
  <si>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</si>
  <si>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</si>
  <si>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</si>
  <si>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</si>
  <si>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</si>
  <si>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</si>
  <si>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</si>
  <si>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</si>
  <si>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</si>
  <si>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</si>
  <si>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</si>
  <si>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</si>
  <si>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</si>
  <si>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</si>
  <si>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</si>
  <si>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</si>
  <si>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</si>
  <si>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</si>
  <si>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</si>
  <si>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Licenciatura en Administración</t>
  </si>
  <si>
    <t xml:space="preserve">Lic. En Administación </t>
  </si>
  <si>
    <t>Final</t>
  </si>
  <si>
    <t xml:space="preserve"> S/E</t>
  </si>
  <si>
    <t>S/E</t>
  </si>
  <si>
    <t>Lic. En Administración</t>
  </si>
  <si>
    <t xml:space="preserve">DIVISIÓN DE </t>
  </si>
  <si>
    <t>Lic. En Administación</t>
  </si>
  <si>
    <t>L.A.E. Renata Ramos Moreno</t>
  </si>
  <si>
    <t>II</t>
  </si>
  <si>
    <t>T</t>
  </si>
  <si>
    <t>Febrero-Junio 2025</t>
  </si>
  <si>
    <t>Comunicación Corporativa</t>
  </si>
  <si>
    <t>Taller de Investigación I</t>
  </si>
  <si>
    <t xml:space="preserve">Taller de Liderazgo </t>
  </si>
  <si>
    <t>205 A</t>
  </si>
  <si>
    <t>605 A</t>
  </si>
  <si>
    <t>605 B</t>
  </si>
  <si>
    <t>201 A</t>
  </si>
  <si>
    <t>Taller de Liderazgo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</si>
</sst>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0" zoomScale="96" zoomScaleNormal="96" zoomScaleSheetLayoutView="100" zoomScalePageLayoutView="85" workbookViewId="0">
      <selection activeCell="B34" sqref="B34:D34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29" t="s">
        <v>3</v>
      </c>
      <c r="C8" s="29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29" t="s">
        <v>42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8" t="s">
        <v>43</v>
      </c>
      <c r="B14" s="9" t="s">
        <v>34</v>
      </c>
      <c r="C14" s="9" t="s">
        <v>46</v>
      </c>
      <c r="D14" s="9" t="s">
        <v>30</v>
      </c>
      <c r="E14" s="9">
        <v>40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8" t="s">
        <v>44</v>
      </c>
      <c r="B15" s="9" t="s">
        <v>35</v>
      </c>
      <c r="C15" s="9" t="s">
        <v>47</v>
      </c>
      <c r="D15" s="9" t="s">
        <v>30</v>
      </c>
      <c r="E15" s="9">
        <v>26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ht="25" x14ac:dyDescent="0.25">
      <c r="A16" s="8" t="s">
        <v>44</v>
      </c>
      <c r="B16" s="9" t="s">
        <v>35</v>
      </c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ht="25" x14ac:dyDescent="0.25">
      <c r="A17" s="8" t="s">
        <v>45</v>
      </c>
      <c r="B17" s="9" t="s">
        <v>35</v>
      </c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9" zoomScale="85" zoomScaleNormal="85" zoomScaleSheetLayoutView="100" zoomScalePageLayoutView="85" workbookViewId="0">
      <selection activeCell="M18" sqref="M1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2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Comunicación Corporativa</v>
      </c>
      <c r="B14" s="9">
        <v>1</v>
      </c>
      <c r="C14" s="9" t="str">
        <f>'1'!C14</f>
        <v>205 A</v>
      </c>
      <c r="D14" s="9" t="s">
        <v>30</v>
      </c>
      <c r="E14" s="9">
        <v>40</v>
      </c>
      <c r="F14" s="9">
        <v>35</v>
      </c>
      <c r="G14" s="9"/>
      <c r="H14" s="10">
        <v>0.87</v>
      </c>
      <c r="I14" s="9">
        <v>5</v>
      </c>
      <c r="J14" s="10">
        <v>0.125</v>
      </c>
      <c r="K14" s="9">
        <v>0</v>
      </c>
      <c r="L14" s="10">
        <v>0</v>
      </c>
      <c r="M14" s="9">
        <v>80</v>
      </c>
      <c r="N14" s="15">
        <v>0.79</v>
      </c>
    </row>
    <row r="15" spans="1:14" s="11" customFormat="1" ht="25" x14ac:dyDescent="0.25">
      <c r="A15" s="9" t="str">
        <f>'1'!A15</f>
        <v>Taller de Investigación I</v>
      </c>
      <c r="B15" s="9">
        <v>1</v>
      </c>
      <c r="C15" s="9" t="s">
        <v>47</v>
      </c>
      <c r="D15" s="9" t="s">
        <v>30</v>
      </c>
      <c r="E15" s="9">
        <v>26</v>
      </c>
      <c r="F15" s="9">
        <v>24</v>
      </c>
      <c r="G15" s="9"/>
      <c r="H15" s="10">
        <v>0.92</v>
      </c>
      <c r="I15" s="9">
        <v>2</v>
      </c>
      <c r="J15" s="10">
        <v>0.08</v>
      </c>
      <c r="K15" s="9">
        <v>0</v>
      </c>
      <c r="L15" s="10">
        <v>0</v>
      </c>
      <c r="M15" s="9">
        <v>89</v>
      </c>
      <c r="N15" s="15">
        <v>0.88</v>
      </c>
    </row>
    <row r="16" spans="1:14" s="11" customFormat="1" ht="25" x14ac:dyDescent="0.25">
      <c r="A16" s="9" t="str">
        <f>'1'!A16</f>
        <v>Taller de Investigación I</v>
      </c>
      <c r="B16" s="9">
        <v>1</v>
      </c>
      <c r="C16" s="9" t="s">
        <v>48</v>
      </c>
      <c r="D16" s="9" t="str">
        <f>'1'!D15</f>
        <v>LADM</v>
      </c>
      <c r="E16" s="9">
        <v>30</v>
      </c>
      <c r="F16" s="9">
        <v>27</v>
      </c>
      <c r="G16" s="9"/>
      <c r="H16" s="10">
        <v>0.9</v>
      </c>
      <c r="I16" s="9">
        <v>3</v>
      </c>
      <c r="J16" s="10">
        <v>0.1</v>
      </c>
      <c r="K16" s="9">
        <v>0</v>
      </c>
      <c r="L16" s="10">
        <v>0</v>
      </c>
      <c r="M16" s="9">
        <v>82</v>
      </c>
      <c r="N16" s="15">
        <v>0.87</v>
      </c>
    </row>
    <row r="17" spans="1:14" s="11" customFormat="1" ht="25" x14ac:dyDescent="0.25">
      <c r="A17" s="9" t="str">
        <f>'1'!A17</f>
        <v xml:space="preserve">Taller de Liderazgo </v>
      </c>
      <c r="B17" s="9">
        <v>1</v>
      </c>
      <c r="C17" s="9" t="s">
        <v>49</v>
      </c>
      <c r="D17" s="9" t="s">
        <v>40</v>
      </c>
      <c r="E17" s="9">
        <v>34</v>
      </c>
      <c r="F17" s="9">
        <v>31</v>
      </c>
      <c r="G17" s="9"/>
      <c r="H17" s="10">
        <v>0.91</v>
      </c>
      <c r="I17" s="9">
        <v>3</v>
      </c>
      <c r="J17" s="10">
        <v>0.09</v>
      </c>
      <c r="K17" s="9">
        <v>0</v>
      </c>
      <c r="L17" s="10">
        <v>0</v>
      </c>
      <c r="M17" s="9">
        <v>86</v>
      </c>
      <c r="N17" s="15">
        <v>0.87</v>
      </c>
    </row>
    <row r="18" spans="1:14" s="11" customFormat="1" x14ac:dyDescent="0.25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130</v>
      </c>
      <c r="F29" s="17">
        <f>SUM(F14:F28)</f>
        <v>117</v>
      </c>
      <c r="G29" s="17">
        <f>SUM(G14:G28)</f>
        <v>0</v>
      </c>
      <c r="H29" s="18">
        <f>SUM(F29:G29)/E29</f>
        <v>0.9</v>
      </c>
      <c r="I29" s="17">
        <f t="shared" ref="I29" si="0">(E29-SUM(F29:G29))-K29</f>
        <v>13</v>
      </c>
      <c r="J29" s="18">
        <f t="shared" ref="J29" si="1">I29/E29</f>
        <v>0.1</v>
      </c>
      <c r="K29" s="17">
        <f>SUM(K14:K28)</f>
        <v>0</v>
      </c>
      <c r="L29" s="18">
        <f t="shared" ref="L29" si="2">K29/E29</f>
        <v>0</v>
      </c>
      <c r="M29" s="17">
        <f>AVERAGE(M14:M28)</f>
        <v>84.25</v>
      </c>
      <c r="N29" s="19">
        <f>AVERAGE(N14:N28)</f>
        <v>0.85250000000000004</v>
      </c>
    </row>
    <row r="31" spans="1:14" ht="120" customHeight="1" x14ac:dyDescent="0.25">
      <c r="A31" s="32" t="s">
        <v>25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26</v>
      </c>
      <c r="C34" s="26"/>
      <c r="D34" s="26"/>
      <c r="G34" s="27" t="s">
        <v>27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MCA.  Erika del Carmen Páez Chacha</v>
      </c>
      <c r="C38" s="23"/>
      <c r="D38" s="23"/>
      <c r="E38" s="13"/>
      <c r="F38" s="13"/>
      <c r="G38" s="23" t="s">
        <v>39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opLeftCell="A11" zoomScale="85" zoomScaleNormal="85" zoomScaleSheetLayoutView="100" zoomScalePageLayoutView="85" workbookViewId="0">
      <selection activeCell="C17" sqref="C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">
        <v>2</v>
      </c>
    </row>
    <row r="6" spans="1:16" ht="13" x14ac:dyDescent="0.3">
      <c r="A6" s="38" t="s">
        <v>37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2</v>
      </c>
      <c r="B8" s="29">
        <v>3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6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6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6" s="11" customFormat="1" ht="25" x14ac:dyDescent="0.25">
      <c r="A14" s="9" t="str">
        <f>'1'!A14</f>
        <v>Comunicación Corporativa</v>
      </c>
      <c r="B14" s="9">
        <v>2</v>
      </c>
      <c r="C14" s="9" t="str">
        <f>'1'!C14</f>
        <v>205 A</v>
      </c>
      <c r="D14" s="9" t="s">
        <v>30</v>
      </c>
      <c r="E14" s="9"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6" s="11" customFormat="1" ht="25" x14ac:dyDescent="0.25">
      <c r="A15" s="9" t="str">
        <f>'1'!A15</f>
        <v>Taller de Investigación I</v>
      </c>
      <c r="B15" s="9">
        <v>2</v>
      </c>
      <c r="C15" s="9" t="str">
        <f>'1'!C15</f>
        <v>605 A</v>
      </c>
      <c r="D15" s="9" t="str">
        <f>'1'!D15</f>
        <v>LADM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6" s="11" customFormat="1" ht="25" x14ac:dyDescent="0.25">
      <c r="A16" s="9" t="str">
        <f>'1'!A16</f>
        <v>Taller de Investigación I</v>
      </c>
      <c r="B16" s="9">
        <v>2</v>
      </c>
      <c r="C16" s="9" t="s">
        <v>48</v>
      </c>
      <c r="D16" s="9" t="str">
        <f>'1'!D16</f>
        <v>LADM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tr">
        <f>'1'!A17</f>
        <v xml:space="preserve">Taller de Liderazgo </v>
      </c>
      <c r="B17" s="9">
        <v>2</v>
      </c>
      <c r="C17" s="9" t="s">
        <v>49</v>
      </c>
      <c r="D17" s="9" t="str">
        <f>'1'!D17</f>
        <v>II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topLeftCell="A10" zoomScale="107" zoomScaleNormal="90" zoomScaleSheetLayoutView="100" zoomScalePageLayoutView="85" workbookViewId="0">
      <selection activeCell="I14" sqref="I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4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Comunicación Corporativa</v>
      </c>
      <c r="B14" s="9"/>
      <c r="C14" s="9" t="str">
        <f>'1'!C14</f>
        <v>205 A</v>
      </c>
      <c r="D14" s="9" t="str">
        <f>'1'!D14</f>
        <v>LADM</v>
      </c>
      <c r="E14" s="9">
        <f>'1'!E14</f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44</v>
      </c>
      <c r="B15" s="9"/>
      <c r="C15" s="9" t="s">
        <v>47</v>
      </c>
      <c r="D15" s="9" t="s">
        <v>30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">
        <v>44</v>
      </c>
      <c r="B16" s="9"/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45</v>
      </c>
      <c r="B17" s="9"/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5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x14ac:dyDescent="0.25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s="11" customFormat="1" ht="16.5" customHeight="1" x14ac:dyDescent="0.25">
      <c r="A34" s="9"/>
      <c r="B34" s="9"/>
      <c r="C34" s="9"/>
      <c r="D34" s="9"/>
      <c r="E34" s="9"/>
      <c r="F34" s="9"/>
      <c r="G34" s="9"/>
      <c r="H34" s="10"/>
      <c r="I34" s="9"/>
      <c r="J34" s="10"/>
      <c r="K34" s="9"/>
      <c r="L34" s="10"/>
      <c r="M34" s="9"/>
      <c r="N34" s="15"/>
    </row>
    <row r="35" spans="1:14" ht="13" thickBot="1" x14ac:dyDescent="0.3">
      <c r="A35" s="16" t="s">
        <v>23</v>
      </c>
      <c r="B35" s="17" t="s">
        <v>24</v>
      </c>
      <c r="C35" s="17" t="s">
        <v>24</v>
      </c>
      <c r="D35" s="17" t="s">
        <v>24</v>
      </c>
      <c r="E35" s="17">
        <f>SUM(E14:E34)</f>
        <v>130</v>
      </c>
      <c r="F35" s="17">
        <f>SUM(F14:F34)</f>
        <v>0</v>
      </c>
      <c r="G35" s="17">
        <f>SUM(G14:G34)</f>
        <v>0</v>
      </c>
      <c r="H35" s="18">
        <f>SUM(F35:G35)/E35</f>
        <v>0</v>
      </c>
      <c r="I35" s="17">
        <f t="shared" ref="I35" si="0">(E35-SUM(F35:G35))-K35</f>
        <v>130</v>
      </c>
      <c r="J35" s="18">
        <f t="shared" ref="J35" si="1">I35/E35</f>
        <v>1</v>
      </c>
      <c r="K35" s="17">
        <f>SUM(K14:K34)</f>
        <v>0</v>
      </c>
      <c r="L35" s="18">
        <f t="shared" ref="L35" si="2">K35/E35</f>
        <v>0</v>
      </c>
      <c r="M35" s="17" t="e">
        <f>AVERAGE(M14:M34)</f>
        <v>#DIV/0!</v>
      </c>
      <c r="N35" s="19" t="e">
        <f>AVERAGE(N14:N34)</f>
        <v>#DIV/0!</v>
      </c>
    </row>
    <row r="37" spans="1:14" ht="120" customHeight="1" x14ac:dyDescent="0.25">
      <c r="A37" s="32" t="s">
        <v>25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9" spans="1:14" x14ac:dyDescent="0.25">
      <c r="A39" s="12"/>
    </row>
    <row r="40" spans="1:14" ht="13" x14ac:dyDescent="0.3">
      <c r="B40" s="26" t="s">
        <v>26</v>
      </c>
      <c r="C40" s="26"/>
      <c r="D40" s="26"/>
      <c r="G40" s="27" t="s">
        <v>27</v>
      </c>
      <c r="H40" s="27"/>
      <c r="I40" s="27"/>
      <c r="J40" s="27"/>
    </row>
    <row r="41" spans="1:14" ht="62.25" customHeight="1" x14ac:dyDescent="0.25">
      <c r="B41" s="28"/>
      <c r="C41" s="28"/>
      <c r="D41" s="28"/>
      <c r="G41" s="29"/>
      <c r="H41" s="29"/>
      <c r="I41" s="29"/>
      <c r="J41" s="29"/>
    </row>
    <row r="42" spans="1:14" hidden="1" x14ac:dyDescent="0.25">
      <c r="A42" s="22" t="e">
        <v>#REF!</v>
      </c>
      <c r="B42" s="22"/>
      <c r="C42" s="6"/>
      <c r="E42" s="22"/>
      <c r="F42" s="22"/>
      <c r="G42" s="22"/>
      <c r="H42" s="22"/>
    </row>
    <row r="43" spans="1:14" hidden="1" x14ac:dyDescent="0.25"/>
    <row r="44" spans="1:14" ht="45" customHeight="1" x14ac:dyDescent="0.25">
      <c r="B44" s="23" t="str">
        <f>B10</f>
        <v>MCA.  Erika del Carmen Páez Chacha</v>
      </c>
      <c r="C44" s="23"/>
      <c r="D44" s="23"/>
      <c r="E44" s="13"/>
      <c r="F44" s="13"/>
      <c r="G44" s="23" t="s">
        <v>39</v>
      </c>
      <c r="H44" s="23"/>
      <c r="I44" s="23"/>
      <c r="J4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7:N37"/>
    <mergeCell ref="B41:D41"/>
    <mergeCell ref="G41:J41"/>
    <mergeCell ref="B40:D40"/>
    <mergeCell ref="G40:J40"/>
    <mergeCell ref="A42:B42"/>
    <mergeCell ref="E42:H42"/>
    <mergeCell ref="B44:D44"/>
    <mergeCell ref="G44:J44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SheetLayoutView="100" workbookViewId="0">
      <selection activeCell="E14" sqref="E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 t="s">
        <v>33</v>
      </c>
      <c r="C8" s="29"/>
      <c r="D8" s="14" t="s">
        <v>4</v>
      </c>
      <c r="E8" s="20">
        <v>5</v>
      </c>
      <c r="F8"/>
      <c r="G8" s="4" t="s">
        <v>5</v>
      </c>
      <c r="H8" s="20"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41</v>
      </c>
      <c r="C14" s="9" t="s">
        <v>46</v>
      </c>
      <c r="D14" s="9" t="s">
        <v>30</v>
      </c>
      <c r="E14" s="9"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44</v>
      </c>
      <c r="B15" s="9" t="s">
        <v>41</v>
      </c>
      <c r="C15" s="9" t="s">
        <v>47</v>
      </c>
      <c r="D15" s="9" t="s">
        <v>30</v>
      </c>
      <c r="E15" s="9">
        <v>26</v>
      </c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ht="25" x14ac:dyDescent="0.25">
      <c r="A16" s="9" t="s">
        <v>44</v>
      </c>
      <c r="B16" s="9" t="s">
        <v>41</v>
      </c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50</v>
      </c>
      <c r="B17" s="9" t="s">
        <v>41</v>
      </c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2025-03-28T17:52:39Z</dcterms:modified>
  <cp:category/>
  <cp:contentStatus/>
</cp:coreProperties>
</file>