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945c514c18f1bcf0/Documentos/Respaldo USB Feb 16/REPORTES SEMESTRALES/CALIFICACIONES/FEB-JUN 2025/"/>
    </mc:Choice>
  </mc:AlternateContent>
  <xr:revisionPtr revIDLastSave="3" documentId="14_{E04B97A0-85A1-4D95-BDCC-F9436E3693D2}" xr6:coauthVersionLast="47" xr6:coauthVersionMax="47" xr10:uidLastSave="{8472AD1D-9264-43A1-ABB6-538BFCBD5C1C}"/>
  <bookViews>
    <workbookView xWindow="-110" yWindow="-110" windowWidth="19420" windowHeight="10300" xr2:uid="{00000000-000D-0000-FFFF-FFFF00000000}"/>
  </bookViews>
  <sheets>
    <sheet name="MATERIA 1" sheetId="16" r:id="rId1"/>
    <sheet name="MATERIA 2" sheetId="17" r:id="rId2"/>
    <sheet name="MATERIA 3" sheetId="13" r:id="rId3"/>
    <sheet name="MATERIA 4" sheetId="14" r:id="rId4"/>
    <sheet name="MATERIA 5" sheetId="1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4" i="16" l="1"/>
  <c r="K55" i="16"/>
  <c r="K56" i="16"/>
  <c r="K57" i="16"/>
  <c r="K58" i="16"/>
  <c r="G56" i="17"/>
  <c r="K54" i="17"/>
  <c r="J54" i="17"/>
  <c r="I54" i="17"/>
  <c r="L41" i="17"/>
  <c r="L40" i="17"/>
  <c r="L39" i="17"/>
  <c r="L38" i="17"/>
  <c r="L37" i="17"/>
  <c r="L36" i="17"/>
  <c r="L35" i="17"/>
  <c r="L34" i="17"/>
  <c r="L33" i="17"/>
  <c r="L32" i="17"/>
  <c r="L31" i="17"/>
  <c r="L30" i="17"/>
  <c r="L29" i="17"/>
  <c r="L28" i="17"/>
  <c r="L27" i="17"/>
  <c r="L26" i="17"/>
  <c r="L25" i="17"/>
  <c r="L24" i="17"/>
  <c r="L23" i="17"/>
  <c r="L22" i="17"/>
  <c r="L21" i="17"/>
  <c r="L20" i="17"/>
  <c r="L19" i="17"/>
  <c r="L18" i="17"/>
  <c r="L17" i="17"/>
  <c r="L16" i="17"/>
  <c r="L15" i="17"/>
  <c r="L14" i="17"/>
  <c r="L13" i="17"/>
  <c r="L12" i="17"/>
  <c r="G55" i="17"/>
  <c r="L11" i="17"/>
  <c r="B11" i="17"/>
  <c r="B12" i="17" s="1"/>
  <c r="B13" i="17" s="1"/>
  <c r="B14" i="17" s="1"/>
  <c r="B15" i="17" s="1"/>
  <c r="B16" i="17" s="1"/>
  <c r="B17" i="17" s="1"/>
  <c r="B18" i="17" s="1"/>
  <c r="B19" i="17" s="1"/>
  <c r="B20" i="17" s="1"/>
  <c r="B21" i="17" s="1"/>
  <c r="B22" i="17" s="1"/>
  <c r="B23" i="17" s="1"/>
  <c r="B24" i="17" s="1"/>
  <c r="B25" i="17" s="1"/>
  <c r="B26" i="17" s="1"/>
  <c r="B27" i="17" s="1"/>
  <c r="B28" i="17" s="1"/>
  <c r="B29" i="17" s="1"/>
  <c r="B30" i="17" s="1"/>
  <c r="B31" i="17" s="1"/>
  <c r="B32" i="17" s="1"/>
  <c r="B33" i="17" s="1"/>
  <c r="B34" i="17" s="1"/>
  <c r="B35" i="17" s="1"/>
  <c r="B36" i="17" s="1"/>
  <c r="B37" i="17" s="1"/>
  <c r="B38" i="17" s="1"/>
  <c r="B39" i="17" s="1"/>
  <c r="B40" i="17" s="1"/>
  <c r="B41" i="17" s="1"/>
  <c r="B42" i="17" s="1"/>
  <c r="B43" i="17" s="1"/>
  <c r="B44" i="17" s="1"/>
  <c r="B45" i="17" s="1"/>
  <c r="B46" i="17" s="1"/>
  <c r="B47" i="17" s="1"/>
  <c r="B48" i="17" s="1"/>
  <c r="B49" i="17" s="1"/>
  <c r="B50" i="17" s="1"/>
  <c r="B51" i="17" s="1"/>
  <c r="B52" i="17" s="1"/>
  <c r="B53" i="17" s="1"/>
  <c r="L10" i="17"/>
  <c r="G54" i="17"/>
  <c r="G57" i="17" s="1"/>
  <c r="F54" i="17"/>
  <c r="B10" i="17"/>
  <c r="K55" i="17"/>
  <c r="J55" i="17"/>
  <c r="I55" i="17"/>
  <c r="H54" i="17"/>
  <c r="F56" i="17"/>
  <c r="G58" i="17" l="1"/>
  <c r="F57" i="17"/>
  <c r="H56" i="17"/>
  <c r="H57" i="17" s="1"/>
  <c r="J56" i="17"/>
  <c r="J58" i="17" s="1"/>
  <c r="F55" i="17"/>
  <c r="F58" i="17" s="1"/>
  <c r="H55" i="17"/>
  <c r="H58" i="17" s="1"/>
  <c r="I56" i="17"/>
  <c r="I58" i="17" s="1"/>
  <c r="L9" i="17"/>
  <c r="K56" i="17"/>
  <c r="K58" i="17" s="1"/>
  <c r="K57" i="17" l="1"/>
  <c r="J57" i="17"/>
  <c r="I57" i="17"/>
  <c r="L55" i="17"/>
  <c r="L56" i="17"/>
  <c r="L54" i="17"/>
  <c r="L57" i="17" s="1"/>
  <c r="L58" i="17" l="1"/>
  <c r="G55" i="16" l="1"/>
  <c r="F55" i="16"/>
  <c r="L32" i="16"/>
  <c r="L31" i="16"/>
  <c r="L30" i="16"/>
  <c r="L29" i="16"/>
  <c r="L28" i="16"/>
  <c r="L27" i="16"/>
  <c r="L26" i="16"/>
  <c r="L25" i="16"/>
  <c r="L24" i="16"/>
  <c r="L23" i="16"/>
  <c r="L22" i="16"/>
  <c r="L21" i="16"/>
  <c r="L20" i="16"/>
  <c r="L19" i="16"/>
  <c r="L18" i="16"/>
  <c r="L17" i="16"/>
  <c r="L16" i="16"/>
  <c r="L15" i="16"/>
  <c r="L14" i="16"/>
  <c r="L13" i="16"/>
  <c r="L12" i="16"/>
  <c r="L11" i="16"/>
  <c r="B11" i="16"/>
  <c r="B12" i="16" s="1"/>
  <c r="B13" i="16" s="1"/>
  <c r="B14" i="16" s="1"/>
  <c r="B15" i="16" s="1"/>
  <c r="B16" i="16" s="1"/>
  <c r="B17" i="16" s="1"/>
  <c r="B18" i="16" s="1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B44" i="16" s="1"/>
  <c r="B45" i="16" s="1"/>
  <c r="B46" i="16" s="1"/>
  <c r="B47" i="16" s="1"/>
  <c r="B48" i="16" s="1"/>
  <c r="B49" i="16" s="1"/>
  <c r="B50" i="16" s="1"/>
  <c r="B51" i="16" s="1"/>
  <c r="B52" i="16" s="1"/>
  <c r="B53" i="16" s="1"/>
  <c r="L10" i="16"/>
  <c r="G56" i="16"/>
  <c r="F56" i="16"/>
  <c r="B10" i="16"/>
  <c r="J55" i="16"/>
  <c r="I56" i="16"/>
  <c r="H54" i="16"/>
  <c r="F58" i="16" l="1"/>
  <c r="G58" i="16"/>
  <c r="I55" i="16"/>
  <c r="I58" i="16" s="1"/>
  <c r="F54" i="16"/>
  <c r="F57" i="16" s="1"/>
  <c r="G54" i="16"/>
  <c r="G57" i="16" s="1"/>
  <c r="I54" i="16"/>
  <c r="I57" i="16" s="1"/>
  <c r="H56" i="16"/>
  <c r="H57" i="16" s="1"/>
  <c r="J54" i="16"/>
  <c r="J56" i="16"/>
  <c r="J58" i="16" s="1"/>
  <c r="H55" i="16"/>
  <c r="H58" i="16" s="1"/>
  <c r="L9" i="16"/>
  <c r="L56" i="16" l="1"/>
  <c r="L54" i="16"/>
  <c r="L55" i="16"/>
  <c r="J57" i="16"/>
  <c r="L58" i="16" l="1"/>
  <c r="L57" i="16"/>
  <c r="I54" i="15" l="1"/>
  <c r="K20" i="15"/>
  <c r="K19" i="15"/>
  <c r="K18" i="15"/>
  <c r="K17" i="15"/>
  <c r="K16" i="15"/>
  <c r="K15" i="15"/>
  <c r="K14" i="15"/>
  <c r="K13" i="15"/>
  <c r="K12" i="15"/>
  <c r="K11" i="15"/>
  <c r="B11" i="15"/>
  <c r="B12" i="15" s="1"/>
  <c r="B13" i="15" s="1"/>
  <c r="B14" i="15" s="1"/>
  <c r="B15" i="15" s="1"/>
  <c r="B16" i="15" s="1"/>
  <c r="B17" i="15" s="1"/>
  <c r="B18" i="15" s="1"/>
  <c r="B19" i="15" s="1"/>
  <c r="B20" i="15" s="1"/>
  <c r="B21" i="15" s="1"/>
  <c r="B22" i="15" s="1"/>
  <c r="B23" i="15" s="1"/>
  <c r="B24" i="15" s="1"/>
  <c r="B25" i="15" s="1"/>
  <c r="B26" i="15" s="1"/>
  <c r="B27" i="15" s="1"/>
  <c r="B28" i="15" s="1"/>
  <c r="B29" i="15" s="1"/>
  <c r="B30" i="15" s="1"/>
  <c r="B31" i="15" s="1"/>
  <c r="B32" i="15" s="1"/>
  <c r="B33" i="15" s="1"/>
  <c r="B34" i="15" s="1"/>
  <c r="B35" i="15" s="1"/>
  <c r="B36" i="15" s="1"/>
  <c r="B37" i="15" s="1"/>
  <c r="B38" i="15" s="1"/>
  <c r="B39" i="15" s="1"/>
  <c r="B40" i="15" s="1"/>
  <c r="B41" i="15" s="1"/>
  <c r="B42" i="15" s="1"/>
  <c r="B43" i="15" s="1"/>
  <c r="B44" i="15" s="1"/>
  <c r="B45" i="15" s="1"/>
  <c r="B46" i="15" s="1"/>
  <c r="B47" i="15" s="1"/>
  <c r="B48" i="15" s="1"/>
  <c r="B49" i="15" s="1"/>
  <c r="B50" i="15" s="1"/>
  <c r="B51" i="15" s="1"/>
  <c r="B52" i="15" s="1"/>
  <c r="B53" i="15" s="1"/>
  <c r="J56" i="15"/>
  <c r="B10" i="15"/>
  <c r="J55" i="15"/>
  <c r="I55" i="15"/>
  <c r="H56" i="15"/>
  <c r="G56" i="15"/>
  <c r="F56" i="15"/>
  <c r="K30" i="14"/>
  <c r="K29" i="14"/>
  <c r="K28" i="14"/>
  <c r="K27" i="14"/>
  <c r="K26" i="14"/>
  <c r="K25" i="14"/>
  <c r="K24" i="14"/>
  <c r="K23" i="14"/>
  <c r="K22" i="14"/>
  <c r="K21" i="14"/>
  <c r="K20" i="14"/>
  <c r="K19" i="14"/>
  <c r="K18" i="14"/>
  <c r="K17" i="14"/>
  <c r="K16" i="14"/>
  <c r="K15" i="14"/>
  <c r="K14" i="14"/>
  <c r="K13" i="14"/>
  <c r="K12" i="14"/>
  <c r="K11" i="14"/>
  <c r="B11" i="14"/>
  <c r="B12" i="14" s="1"/>
  <c r="B13" i="14" s="1"/>
  <c r="B14" i="14" s="1"/>
  <c r="B15" i="14" s="1"/>
  <c r="B16" i="14" s="1"/>
  <c r="B17" i="14" s="1"/>
  <c r="B18" i="14" s="1"/>
  <c r="B19" i="14" s="1"/>
  <c r="B20" i="14" s="1"/>
  <c r="B21" i="14" s="1"/>
  <c r="B22" i="14" s="1"/>
  <c r="B23" i="14" s="1"/>
  <c r="B24" i="14" s="1"/>
  <c r="B25" i="14" s="1"/>
  <c r="B26" i="14" s="1"/>
  <c r="B27" i="14" s="1"/>
  <c r="B28" i="14" s="1"/>
  <c r="B29" i="14" s="1"/>
  <c r="B30" i="14" s="1"/>
  <c r="B31" i="14" s="1"/>
  <c r="B32" i="14" s="1"/>
  <c r="B33" i="14" s="1"/>
  <c r="B34" i="14" s="1"/>
  <c r="B35" i="14" s="1"/>
  <c r="B36" i="14" s="1"/>
  <c r="B37" i="14" s="1"/>
  <c r="B38" i="14" s="1"/>
  <c r="B39" i="14" s="1"/>
  <c r="B40" i="14" s="1"/>
  <c r="B41" i="14" s="1"/>
  <c r="B42" i="14" s="1"/>
  <c r="B43" i="14" s="1"/>
  <c r="B44" i="14" s="1"/>
  <c r="B45" i="14" s="1"/>
  <c r="B46" i="14" s="1"/>
  <c r="B47" i="14" s="1"/>
  <c r="B48" i="14" s="1"/>
  <c r="B49" i="14" s="1"/>
  <c r="B50" i="14" s="1"/>
  <c r="B51" i="14" s="1"/>
  <c r="B52" i="14" s="1"/>
  <c r="B53" i="14" s="1"/>
  <c r="K10" i="14"/>
  <c r="B10" i="14"/>
  <c r="J56" i="14"/>
  <c r="I56" i="14"/>
  <c r="H56" i="14"/>
  <c r="K9" i="14"/>
  <c r="K28" i="13"/>
  <c r="K27" i="13"/>
  <c r="K26" i="13"/>
  <c r="K25" i="13"/>
  <c r="K24" i="13"/>
  <c r="K23" i="13"/>
  <c r="K22" i="13"/>
  <c r="K21" i="13"/>
  <c r="K20" i="13"/>
  <c r="K19" i="13"/>
  <c r="K18" i="13"/>
  <c r="K17" i="13"/>
  <c r="K16" i="13"/>
  <c r="K15" i="13"/>
  <c r="K14" i="13"/>
  <c r="K13" i="13"/>
  <c r="K12" i="13"/>
  <c r="G55" i="13"/>
  <c r="F55" i="13"/>
  <c r="G54" i="13"/>
  <c r="K10" i="13"/>
  <c r="B10" i="13"/>
  <c r="B11" i="13" s="1"/>
  <c r="B12" i="13" s="1"/>
  <c r="B13" i="13" s="1"/>
  <c r="B14" i="13" s="1"/>
  <c r="B15" i="13" s="1"/>
  <c r="B16" i="13" s="1"/>
  <c r="B17" i="13" s="1"/>
  <c r="B18" i="13" s="1"/>
  <c r="B19" i="13" s="1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B45" i="13" s="1"/>
  <c r="B46" i="13" s="1"/>
  <c r="B47" i="13" s="1"/>
  <c r="B48" i="13" s="1"/>
  <c r="B49" i="13" s="1"/>
  <c r="B50" i="13" s="1"/>
  <c r="B51" i="13" s="1"/>
  <c r="B52" i="13" s="1"/>
  <c r="B53" i="13" s="1"/>
  <c r="J55" i="13"/>
  <c r="I55" i="13"/>
  <c r="K9" i="13"/>
  <c r="J58" i="15" l="1"/>
  <c r="I56" i="15"/>
  <c r="I58" i="15" s="1"/>
  <c r="K10" i="15"/>
  <c r="J54" i="15"/>
  <c r="J57" i="15" s="1"/>
  <c r="F55" i="15"/>
  <c r="F58" i="15" s="1"/>
  <c r="G55" i="15"/>
  <c r="G58" i="15" s="1"/>
  <c r="H55" i="15"/>
  <c r="H58" i="15" s="1"/>
  <c r="K9" i="15"/>
  <c r="F54" i="15"/>
  <c r="F57" i="15" s="1"/>
  <c r="G54" i="15"/>
  <c r="G57" i="15" s="1"/>
  <c r="H54" i="15"/>
  <c r="H57" i="15" s="1"/>
  <c r="K54" i="14"/>
  <c r="K55" i="14"/>
  <c r="K56" i="14"/>
  <c r="F55" i="14"/>
  <c r="F54" i="14"/>
  <c r="F56" i="14"/>
  <c r="G54" i="14"/>
  <c r="G56" i="14"/>
  <c r="G55" i="14"/>
  <c r="G58" i="14" s="1"/>
  <c r="H55" i="14"/>
  <c r="H58" i="14" s="1"/>
  <c r="I55" i="14"/>
  <c r="I58" i="14" s="1"/>
  <c r="J55" i="14"/>
  <c r="J58" i="14" s="1"/>
  <c r="H54" i="14"/>
  <c r="H57" i="14" s="1"/>
  <c r="I54" i="14"/>
  <c r="I57" i="14" s="1"/>
  <c r="J54" i="14"/>
  <c r="J57" i="14" s="1"/>
  <c r="K11" i="13"/>
  <c r="K56" i="13" s="1"/>
  <c r="F54" i="13"/>
  <c r="H54" i="13"/>
  <c r="H56" i="13"/>
  <c r="I54" i="13"/>
  <c r="I56" i="13"/>
  <c r="I58" i="13" s="1"/>
  <c r="F56" i="13"/>
  <c r="F58" i="13" s="1"/>
  <c r="G56" i="13"/>
  <c r="G57" i="13" s="1"/>
  <c r="J54" i="13"/>
  <c r="J56" i="13"/>
  <c r="J58" i="13" s="1"/>
  <c r="H55" i="13"/>
  <c r="K57" i="14" l="1"/>
  <c r="I57" i="15"/>
  <c r="K56" i="15"/>
  <c r="K55" i="15"/>
  <c r="K58" i="15" s="1"/>
  <c r="K54" i="15"/>
  <c r="K57" i="15" s="1"/>
  <c r="G57" i="14"/>
  <c r="F57" i="14"/>
  <c r="F58" i="14"/>
  <c r="K58" i="14"/>
  <c r="F57" i="13"/>
  <c r="H57" i="13"/>
  <c r="H58" i="13"/>
  <c r="J57" i="13"/>
  <c r="K55" i="13"/>
  <c r="K58" i="13" s="1"/>
  <c r="K54" i="13"/>
  <c r="K57" i="13" s="1"/>
  <c r="G58" i="13"/>
  <c r="I57" i="13"/>
</calcChain>
</file>

<file path=xl/sharedStrings.xml><?xml version="1.0" encoding="utf-8"?>
<sst xmlns="http://schemas.openxmlformats.org/spreadsheetml/2006/main" count="354" uniqueCount="254">
  <si>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</si>
  <si>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</si>
  <si>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</si>
  <si>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</si>
  <si>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</si>
  <si>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</si>
  <si>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</si>
  <si>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</si>
  <si>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</si>
  <si>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</si>
  <si>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</si>
  <si>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</si>
  <si>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</si>
  <si>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</si>
  <si>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</si>
  <si>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</si>
  <si>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</si>
  <si>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</si>
  <si>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</si>
  <si>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</si>
  <si>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</si>
  <si>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</si>
  <si>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</si>
  <si>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CASTRO XALA AIXA MICHELLE</t>
  </si>
  <si>
    <t>211U0617</t>
  </si>
  <si>
    <t>GUTIERREZ ARRES ANGEL EMMANUEL</t>
  </si>
  <si>
    <t>PAVON BLANCO MIGUEL ANGEL</t>
  </si>
  <si>
    <t>211U0238</t>
  </si>
  <si>
    <t>211U0258</t>
  </si>
  <si>
    <t>211U0262</t>
  </si>
  <si>
    <t>MCA. EUGENIO CHAVEZ ORTIZ</t>
  </si>
  <si>
    <t>FARIAS POUCHOULEN SAHIAN</t>
  </si>
  <si>
    <t>201U0139</t>
  </si>
  <si>
    <t>ECONOMÍA INTERNACIONAL</t>
  </si>
  <si>
    <t>605-A</t>
  </si>
  <si>
    <t>605-B</t>
  </si>
  <si>
    <t>POLITO BARRAGAN ERICK</t>
  </si>
  <si>
    <t>221U0269</t>
  </si>
  <si>
    <t>221U0275</t>
  </si>
  <si>
    <t>221U0276</t>
  </si>
  <si>
    <t>211U0437</t>
  </si>
  <si>
    <t>221U0283</t>
  </si>
  <si>
    <t>211U0229</t>
  </si>
  <si>
    <t>221U0285</t>
  </si>
  <si>
    <t>221U0287</t>
  </si>
  <si>
    <t>221U0642</t>
  </si>
  <si>
    <t>221U0288</t>
  </si>
  <si>
    <t>221U0292</t>
  </si>
  <si>
    <t>221U0294</t>
  </si>
  <si>
    <t>221U0299</t>
  </si>
  <si>
    <t>221U0345</t>
  </si>
  <si>
    <t>221U0301</t>
  </si>
  <si>
    <t>221U0307</t>
  </si>
  <si>
    <t>221U0311</t>
  </si>
  <si>
    <t>211U0255</t>
  </si>
  <si>
    <t>221U0315</t>
  </si>
  <si>
    <t>221U0323</t>
  </si>
  <si>
    <t>221U0330</t>
  </si>
  <si>
    <t>221U0339</t>
  </si>
  <si>
    <t>221U0342</t>
  </si>
  <si>
    <t>ECONOMÍA EMPRESARIAL</t>
  </si>
  <si>
    <t>405-A</t>
  </si>
  <si>
    <t>AMBROS XOLO JOSE ANTONIO</t>
  </si>
  <si>
    <t>CAGAL TOTO SAYURI YATZIRY</t>
  </si>
  <si>
    <t>CARMONA SERVIN DANIELA JAZMIN</t>
  </si>
  <si>
    <t>CASTELLANOS CARMONA ANGEL ALONSO</t>
  </si>
  <si>
    <t>CRUZ CHONTAL MIRIAN GUADALUPE</t>
  </si>
  <si>
    <t>CRUZ LOBATO HENRY</t>
  </si>
  <si>
    <t>DEMENEGHI MIRANDA REGINA</t>
  </si>
  <si>
    <t>DOMINGUEZ CRUZ GAEL</t>
  </si>
  <si>
    <t>DOMINGUEZ PEÑA VANESSA</t>
  </si>
  <si>
    <t>ESCOBAR CHIPOL JOSE ARTURO</t>
  </si>
  <si>
    <t>GONZALEZ PUCHETA ALEXANDRA</t>
  </si>
  <si>
    <t>HERNANDEZ MARTINEZ FERNANDO</t>
  </si>
  <si>
    <t>LUA GONZALEZ JORGE ALBERTO</t>
  </si>
  <si>
    <t>LÓPEZ CHIGUIL INDIRA</t>
  </si>
  <si>
    <t>MALAGA CAMACHO YAZARETH DEL CARMEN</t>
  </si>
  <si>
    <t>MELCHI COTA CINTHIA YARELI</t>
  </si>
  <si>
    <t>MORALES ALFONSO ALMA GERALDINE</t>
  </si>
  <si>
    <t>ORTEGA SANCHEZ ANGEL ANDRES</t>
  </si>
  <si>
    <t>ORTIZ RAMIREZ DIANA LIZZETH</t>
  </si>
  <si>
    <t>QUINO BUSTAMANTE VICTOR MANUEL</t>
  </si>
  <si>
    <t>SANCHEZ MIXTEGA MARTIN</t>
  </si>
  <si>
    <t>VELASCO COTA JORGE ALBERTO</t>
  </si>
  <si>
    <t>XALA GARCÍA RAYSA MONTSERRAT</t>
  </si>
  <si>
    <t>405-B</t>
  </si>
  <si>
    <t>221U0268</t>
  </si>
  <si>
    <t>221U0279</t>
  </si>
  <si>
    <t>221U0837</t>
  </si>
  <si>
    <t>221U0282</t>
  </si>
  <si>
    <t>221U0290</t>
  </si>
  <si>
    <t>221U0291</t>
  </si>
  <si>
    <t>221U0293</t>
  </si>
  <si>
    <t>221U0297</t>
  </si>
  <si>
    <t>211U0242</t>
  </si>
  <si>
    <t>221U0298</t>
  </si>
  <si>
    <t>221U0300</t>
  </si>
  <si>
    <t>221U0308</t>
  </si>
  <si>
    <t>221U0309</t>
  </si>
  <si>
    <t>221U0346</t>
  </si>
  <si>
    <t>221U0316</t>
  </si>
  <si>
    <t>221U0347</t>
  </si>
  <si>
    <t>221U0319</t>
  </si>
  <si>
    <t>221U0320</t>
  </si>
  <si>
    <t>221U0321</t>
  </si>
  <si>
    <t>221U0322</t>
  </si>
  <si>
    <t>221U0324</t>
  </si>
  <si>
    <t>221U0326</t>
  </si>
  <si>
    <t>221U0328</t>
  </si>
  <si>
    <t>221U0332</t>
  </si>
  <si>
    <t>221U0333</t>
  </si>
  <si>
    <t>221U0334</t>
  </si>
  <si>
    <t>221U0336</t>
  </si>
  <si>
    <t>221U0337</t>
  </si>
  <si>
    <t>221U0341</t>
  </si>
  <si>
    <t>ALVARES MIXTEGA ITZEL ARELY</t>
  </si>
  <si>
    <t>CHAGALA PACHECO FLOR EDITH</t>
  </si>
  <si>
    <t>CHONTAL MUÑOZ ARELI NOEMI</t>
  </si>
  <si>
    <t>CHONTAL VILLEGAS JORGE ALFREDO</t>
  </si>
  <si>
    <t>GARCÍA MARTÍNEZ LIZETH</t>
  </si>
  <si>
    <t>GONZALEZ FLORES JUAN FERNANDO</t>
  </si>
  <si>
    <t>HERNANDEZ CISNEROS CARLOS JOSE</t>
  </si>
  <si>
    <t>HERRERA ROLON SHAILA</t>
  </si>
  <si>
    <t>IZQUIERDO CARRION RICARDO</t>
  </si>
  <si>
    <t>JIMENEZ TENORIO CHRISTIAN JHOVANY</t>
  </si>
  <si>
    <t>LUCHO MUÑOZ ALEYDIS LISETTE</t>
  </si>
  <si>
    <t>MENDOZA ACULTECO CLAUDIA JAZMIN</t>
  </si>
  <si>
    <t>MEZO POLITO YULISSA</t>
  </si>
  <si>
    <t>MORISCO SANTANA EVELYN</t>
  </si>
  <si>
    <t>PAEZ GONZALEZ KENIA JOCELYN</t>
  </si>
  <si>
    <t>PALAS CHACHA DANIELA JOSSAJANDHY</t>
  </si>
  <si>
    <t>PITALUA MARTINEZ ANDREA</t>
  </si>
  <si>
    <t>PUCHETA ARRES JUAN ANGEL</t>
  </si>
  <si>
    <t>PUCHETA PALAYOT KARINA GUADALUPE</t>
  </si>
  <si>
    <t>PUCHETA VILLEGAS SERGIO ALMIR</t>
  </si>
  <si>
    <t>RODRIGUEZ XOLO MONTSERRAT</t>
  </si>
  <si>
    <t>ROSARIO OBIL DAVID</t>
  </si>
  <si>
    <t>SALAZAR MARCIAL ROSA ISELA</t>
  </si>
  <si>
    <t>TEMICH CHAGALA JOSÉ FERNANDO</t>
  </si>
  <si>
    <t>TEMICH ZAPO ORLANDO DE JESUS</t>
  </si>
  <si>
    <t>TEOBA COTO MIGUEL ANGEL</t>
  </si>
  <si>
    <t>USCANGA REYES CHRISTOPHER</t>
  </si>
  <si>
    <t>VARA CHACHA FELISA GUADALUPE</t>
  </si>
  <si>
    <t>VERDEJO LUNA AGUSTIN</t>
  </si>
  <si>
    <t>FEBRERO-JUNIO 2025</t>
  </si>
  <si>
    <t>231U0188</t>
  </si>
  <si>
    <t>CHAGALA FISCAL MIGUEL ANGEL</t>
  </si>
  <si>
    <t>231U0189</t>
  </si>
  <si>
    <t>CHAPOL MARTINEZ KARLA MONSERRAT</t>
  </si>
  <si>
    <t>231U0191</t>
  </si>
  <si>
    <t>COBAXIN XOLO YANET</t>
  </si>
  <si>
    <t>231U0192</t>
  </si>
  <si>
    <t>COBIX OSORIO CARLOS AUGUSTO</t>
  </si>
  <si>
    <t>231U0197</t>
  </si>
  <si>
    <t>DOMINGUEZ MORALES XIMENA</t>
  </si>
  <si>
    <t>231U0201</t>
  </si>
  <si>
    <t>GARCIA CANELA FRANCISCO</t>
  </si>
  <si>
    <t>231U0208</t>
  </si>
  <si>
    <t>MARCIAL GARCIA ALAN ANTONIO</t>
  </si>
  <si>
    <t>231U0213</t>
  </si>
  <si>
    <t>MORALES CANO AISHA SHECCID</t>
  </si>
  <si>
    <t>221U0313</t>
  </si>
  <si>
    <t>MORALES HERNANDEZ SAMUEL</t>
  </si>
  <si>
    <t>231U0216</t>
  </si>
  <si>
    <t>MORTERA ELIAS ALEXANDER</t>
  </si>
  <si>
    <t>231U0237</t>
  </si>
  <si>
    <t>ORGANISTA VILLASECA SIGRID SUZETTE</t>
  </si>
  <si>
    <t>231U0223</t>
  </si>
  <si>
    <t>PUCHETA VILLALOBOS JOSE MANUEL</t>
  </si>
  <si>
    <t>231U0224</t>
  </si>
  <si>
    <t>QUEZADA CHACHA CARLOS RAYMUNDO</t>
  </si>
  <si>
    <t>231U0225</t>
  </si>
  <si>
    <t>RAYMUNDO ALVARADO EDGAR RAFAEL</t>
  </si>
  <si>
    <t>231U0228</t>
  </si>
  <si>
    <t>ROVIRA MACARIO EDUARDO</t>
  </si>
  <si>
    <t>231U0232</t>
  </si>
  <si>
    <t>TEPOX CHAPOL CARLOS</t>
  </si>
  <si>
    <t>231U0234</t>
  </si>
  <si>
    <t>VILLAFUERTE CHONTAL YOSHUA</t>
  </si>
  <si>
    <t>231U0181</t>
  </si>
  <si>
    <t>AGUIRRE LINDO JOSSELYN ESBEYDI</t>
  </si>
  <si>
    <t>231U0182</t>
  </si>
  <si>
    <t>ARANDA MALAGA KARLA</t>
  </si>
  <si>
    <t>231U0184</t>
  </si>
  <si>
    <t>BELLI VELASCO JASMIN</t>
  </si>
  <si>
    <t>231U0185</t>
  </si>
  <si>
    <t>BUSTAMANTE REYES ARIANA YACSURIT</t>
  </si>
  <si>
    <t>231U0614</t>
  </si>
  <si>
    <t>CAIXBA VILLEGAS MERCEDES</t>
  </si>
  <si>
    <t>231U0613</t>
  </si>
  <si>
    <t>CAMPECHANO TOGA LESLY DENIS</t>
  </si>
  <si>
    <t>231U0627</t>
  </si>
  <si>
    <t>CAMPOS CATEMAXCA MARCO ANTONIO</t>
  </si>
  <si>
    <t>231U0193</t>
  </si>
  <si>
    <t>COBIX RUIZ CARLOS IGNACIO</t>
  </si>
  <si>
    <t>231U0196</t>
  </si>
  <si>
    <t>CRUZ LAZARO MISAEL</t>
  </si>
  <si>
    <t>231U0199</t>
  </si>
  <si>
    <t>ESCRIBANO ATAXCA FAUSTO ADAN</t>
  </si>
  <si>
    <t>231U0203</t>
  </si>
  <si>
    <t>IXTEPAN BELLI CARLOS DANIEL</t>
  </si>
  <si>
    <t>231U0589</t>
  </si>
  <si>
    <t>LANDA MENDOZA BRITZY DAYLIN</t>
  </si>
  <si>
    <t>231U0206</t>
  </si>
  <si>
    <t>LOPEZ FELIPE SANDRA PAOLA</t>
  </si>
  <si>
    <t>231U0694</t>
  </si>
  <si>
    <t>MACHUCHO MIL LUIS DAVID</t>
  </si>
  <si>
    <t>231U0652</t>
  </si>
  <si>
    <t>MALAGA GALEANA ANA ELIZABETH</t>
  </si>
  <si>
    <t>231U0207</t>
  </si>
  <si>
    <t>MARCIAL ARRES ALYN GUADALUPE</t>
  </si>
  <si>
    <t>231U0214</t>
  </si>
  <si>
    <t>MORENO AGUILAR MARIA FERNANDA</t>
  </si>
  <si>
    <t>231U0220</t>
  </si>
  <si>
    <t>POLITO BUSTAMANTE JASMIN</t>
  </si>
  <si>
    <t>231U0226</t>
  </si>
  <si>
    <t>REYES TORNADO JUAN FERNANDO</t>
  </si>
  <si>
    <t>231U0698</t>
  </si>
  <si>
    <t>TOTO TOTO JANNETH DEL ROSARIO</t>
  </si>
  <si>
    <t>231U0233</t>
  </si>
  <si>
    <t>VICENTE ALVARADO JUAN CARLOS</t>
  </si>
  <si>
    <t>231U0235</t>
  </si>
  <si>
    <t>XOLO ANTELE LOURDES</t>
  </si>
  <si>
    <t>405-C</t>
  </si>
  <si>
    <t>231U0187</t>
  </si>
  <si>
    <t>CAMPOS CHIGO JONATHAN</t>
  </si>
  <si>
    <t>231U0590</t>
  </si>
  <si>
    <t>CHAGALA PAXTIAN LUIS ARTURO</t>
  </si>
  <si>
    <t>231U0190</t>
  </si>
  <si>
    <t>CHAPOL ORTIZ LUIS ANTONIO</t>
  </si>
  <si>
    <t>231U0194</t>
  </si>
  <si>
    <t>COTA ALVARADO BRYAN DE JESUS</t>
  </si>
  <si>
    <t>231U0205</t>
  </si>
  <si>
    <t>LUPERCIO SANCHEZ TERESITA DE JESUS</t>
  </si>
  <si>
    <t>231U0212</t>
  </si>
  <si>
    <t>MIROS DOMINGUEZ KARLA RUBI</t>
  </si>
  <si>
    <t>231U0218</t>
  </si>
  <si>
    <t>PASCUAL RAMIREZ MAYTE</t>
  </si>
  <si>
    <t>231U0611</t>
  </si>
  <si>
    <t>POXTAN VELASCO MARICELA</t>
  </si>
  <si>
    <t>231U0219</t>
  </si>
  <si>
    <t>PAZ TENORIO BELINDA</t>
  </si>
  <si>
    <t>231U0222</t>
  </si>
  <si>
    <t>PUCHETA TON DAVID ALEJANDRO</t>
  </si>
  <si>
    <t>231U0436</t>
  </si>
  <si>
    <t>RASCON CORTES GRECIA DEL CARMEN</t>
  </si>
  <si>
    <t>231U0615</t>
  </si>
  <si>
    <t>VELASCO SEBA GABRIELA</t>
  </si>
  <si>
    <t>211U0618</t>
  </si>
  <si>
    <t>HERNANDEZ ABSALON ADRIANA</t>
  </si>
  <si>
    <t>211U0259</t>
  </si>
  <si>
    <t>PAXTIAN VILLEGAS YAZMIN DEL CARMEN</t>
  </si>
  <si>
    <t>211U0284</t>
  </si>
  <si>
    <t>VAZQUEZ CORDERO CARLOS YAVHET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</si>
</sst>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7" fillId="0" borderId="0"/>
    <xf numFmtId="9" fontId="7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4" applyFont="1" applyAlignment="1">
      <alignment horizontal="center"/>
    </xf>
    <xf numFmtId="0" fontId="2" fillId="0" borderId="0" xfId="4" applyFont="1"/>
    <xf numFmtId="0" fontId="3" fillId="0" borderId="0" xfId="4"/>
    <xf numFmtId="0" fontId="1" fillId="0" borderId="0" xfId="4" applyFont="1" applyAlignment="1">
      <alignment horizontal="center"/>
    </xf>
    <xf numFmtId="0" fontId="3" fillId="0" borderId="0" xfId="4" applyAlignment="1">
      <alignment horizontal="center"/>
    </xf>
    <xf numFmtId="0" fontId="4" fillId="0" borderId="1" xfId="4" applyFont="1" applyBorder="1"/>
    <xf numFmtId="0" fontId="4" fillId="0" borderId="1" xfId="4" applyFont="1" applyBorder="1" applyAlignment="1">
      <alignment horizontal="left"/>
    </xf>
    <xf numFmtId="0" fontId="4" fillId="0" borderId="0" xfId="4" applyFont="1"/>
    <xf numFmtId="0" fontId="3" fillId="0" borderId="2" xfId="4" applyBorder="1"/>
    <xf numFmtId="0" fontId="3" fillId="0" borderId="2" xfId="4" applyBorder="1" applyAlignment="1">
      <alignment horizontal="center"/>
    </xf>
    <xf numFmtId="0" fontId="1" fillId="0" borderId="2" xfId="4" applyFont="1" applyBorder="1" applyAlignment="1">
      <alignment horizontal="center"/>
    </xf>
    <xf numFmtId="0" fontId="4" fillId="0" borderId="2" xfId="4" applyFont="1" applyBorder="1" applyAlignment="1">
      <alignment horizontal="center"/>
    </xf>
    <xf numFmtId="0" fontId="6" fillId="0" borderId="2" xfId="4" applyFont="1" applyBorder="1" applyAlignment="1">
      <alignment wrapText="1"/>
    </xf>
    <xf numFmtId="0" fontId="8" fillId="0" borderId="5" xfId="4" applyFont="1" applyBorder="1"/>
    <xf numFmtId="0" fontId="8" fillId="0" borderId="6" xfId="4" applyFont="1" applyBorder="1"/>
    <xf numFmtId="1" fontId="3" fillId="0" borderId="2" xfId="4" applyNumberFormat="1" applyBorder="1" applyAlignment="1">
      <alignment horizontal="center"/>
    </xf>
    <xf numFmtId="1" fontId="1" fillId="2" borderId="2" xfId="4" applyNumberFormat="1" applyFont="1" applyFill="1" applyBorder="1" applyAlignment="1">
      <alignment horizontal="center"/>
    </xf>
    <xf numFmtId="0" fontId="9" fillId="0" borderId="2" xfId="4" applyFont="1" applyBorder="1" applyAlignment="1">
      <alignment wrapText="1"/>
    </xf>
    <xf numFmtId="1" fontId="3" fillId="0" borderId="0" xfId="4" applyNumberFormat="1"/>
    <xf numFmtId="0" fontId="4" fillId="0" borderId="2" xfId="4" applyFont="1" applyBorder="1"/>
    <xf numFmtId="0" fontId="3" fillId="3" borderId="4" xfId="4" applyFill="1" applyBorder="1"/>
    <xf numFmtId="0" fontId="3" fillId="3" borderId="4" xfId="4" applyFill="1" applyBorder="1" applyAlignment="1">
      <alignment horizontal="center"/>
    </xf>
    <xf numFmtId="0" fontId="1" fillId="3" borderId="4" xfId="4" applyFont="1" applyFill="1" applyBorder="1" applyAlignment="1">
      <alignment horizontal="center"/>
    </xf>
    <xf numFmtId="0" fontId="3" fillId="3" borderId="2" xfId="4" applyFill="1" applyBorder="1"/>
    <xf numFmtId="0" fontId="3" fillId="3" borderId="2" xfId="4" applyFill="1" applyBorder="1" applyAlignment="1">
      <alignment horizontal="center"/>
    </xf>
    <xf numFmtId="0" fontId="1" fillId="3" borderId="2" xfId="4" applyFont="1" applyFill="1" applyBorder="1"/>
    <xf numFmtId="9" fontId="1" fillId="3" borderId="2" xfId="5" applyFont="1" applyFill="1" applyBorder="1" applyAlignment="1">
      <alignment horizontal="center"/>
    </xf>
    <xf numFmtId="9" fontId="5" fillId="3" borderId="2" xfId="5" applyFont="1" applyFill="1" applyBorder="1" applyAlignment="1">
      <alignment horizontal="center"/>
    </xf>
    <xf numFmtId="0" fontId="3" fillId="0" borderId="1" xfId="4" applyBorder="1" applyAlignment="1">
      <alignment horizontal="center"/>
    </xf>
    <xf numFmtId="0" fontId="2" fillId="0" borderId="0" xfId="4" applyFont="1" applyAlignment="1">
      <alignment horizontal="left"/>
    </xf>
    <xf numFmtId="0" fontId="1" fillId="0" borderId="0" xfId="4" applyFont="1" applyAlignment="1">
      <alignment horizontal="left"/>
    </xf>
    <xf numFmtId="14" fontId="4" fillId="0" borderId="1" xfId="4" applyNumberFormat="1" applyFont="1" applyBorder="1" applyAlignment="1">
      <alignment horizontal="center"/>
    </xf>
    <xf numFmtId="0" fontId="3" fillId="0" borderId="1" xfId="4" applyBorder="1" applyAlignment="1">
      <alignment horizontal="left"/>
    </xf>
    <xf numFmtId="0" fontId="3" fillId="0" borderId="5" xfId="4" applyBorder="1" applyAlignment="1">
      <alignment horizontal="left"/>
    </xf>
    <xf numFmtId="0" fontId="3" fillId="0" borderId="6" xfId="4" applyBorder="1" applyAlignment="1">
      <alignment horizontal="left"/>
    </xf>
    <xf numFmtId="0" fontId="1" fillId="0" borderId="3" xfId="4" applyFont="1" applyBorder="1" applyAlignment="1">
      <alignment horizontal="center"/>
    </xf>
  </cellXfs>
  <cellStyles count="6">
    <cellStyle name="Normal" xfId="0" builtinId="0"/>
    <cellStyle name="Normal 2" xfId="3" xr:uid="{00000000-0005-0000-0000-000001000000}"/>
    <cellStyle name="Normal 3" xfId="1" xr:uid="{00000000-0005-0000-0000-000002000000}"/>
    <cellStyle name="Normal 4 2" xfId="4" xr:uid="{D3F3DB9D-DD44-4DBD-B9D8-6E6470C4B9AC}"/>
    <cellStyle name="Porcentaje 2" xfId="2" xr:uid="{00000000-0005-0000-0000-000004000000}"/>
    <cellStyle name="Porcentaje 2 2" xfId="5" xr:uid="{9DC53A59-339C-44D0-99F3-C410EE0718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E21A5-63B5-4207-BE1E-16DFE6D42FEE}">
  <dimension ref="B2:N62"/>
  <sheetViews>
    <sheetView tabSelected="1" topLeftCell="A4" zoomScale="84" zoomScaleNormal="84" workbookViewId="0">
      <selection activeCell="J4" sqref="J4:L4"/>
    </sheetView>
  </sheetViews>
  <sheetFormatPr baseColWidth="10" defaultColWidth="10.7265625" defaultRowHeight="14.5" x14ac:dyDescent="0.35"/>
  <cols>
    <col min="1" max="1" width="1.26953125" style="3" customWidth="1"/>
    <col min="2" max="2" width="5" style="3" customWidth="1"/>
    <col min="3" max="3" width="12.81640625" style="3" customWidth="1"/>
    <col min="4" max="4" width="49" style="3" customWidth="1"/>
    <col min="5" max="5" width="15.453125" style="3" customWidth="1"/>
    <col min="6" max="6" width="7.1796875" style="3" customWidth="1"/>
    <col min="7" max="8" width="5.7265625" style="3" customWidth="1"/>
    <col min="9" max="9" width="6.453125" style="3" customWidth="1"/>
    <col min="10" max="11" width="6.26953125" style="3" customWidth="1"/>
    <col min="12" max="12" width="8.7265625" style="3" customWidth="1"/>
    <col min="13" max="14" width="5.7265625" style="3" customWidth="1"/>
    <col min="15" max="16384" width="10.7265625" style="3"/>
  </cols>
  <sheetData>
    <row r="2" spans="2:13" ht="15.5" x14ac:dyDescent="0.35">
      <c r="B2" s="30" t="s">
        <v>9</v>
      </c>
      <c r="C2" s="30"/>
      <c r="D2" s="30"/>
      <c r="E2" s="1"/>
      <c r="F2" s="1"/>
      <c r="G2" s="1"/>
      <c r="H2" s="1"/>
      <c r="I2" s="1"/>
      <c r="J2" s="1"/>
      <c r="K2" s="1"/>
      <c r="L2" s="2"/>
      <c r="M2" s="2"/>
    </row>
    <row r="3" spans="2:13" x14ac:dyDescent="0.35">
      <c r="B3" s="31" t="s">
        <v>8</v>
      </c>
      <c r="C3" s="31"/>
      <c r="D3" s="31"/>
      <c r="E3" s="4"/>
      <c r="F3" s="4"/>
      <c r="G3" s="4"/>
      <c r="H3" s="4"/>
      <c r="I3" s="4"/>
      <c r="J3" s="4"/>
      <c r="K3" s="4"/>
      <c r="L3" s="5"/>
      <c r="M3" s="5"/>
    </row>
    <row r="4" spans="2:13" x14ac:dyDescent="0.35">
      <c r="C4" s="3" t="s">
        <v>0</v>
      </c>
      <c r="D4" s="6" t="s">
        <v>33</v>
      </c>
      <c r="E4" s="5" t="s">
        <v>1</v>
      </c>
      <c r="F4" s="7" t="s">
        <v>34</v>
      </c>
      <c r="G4" s="7"/>
      <c r="I4" s="3" t="s">
        <v>2</v>
      </c>
      <c r="J4" s="32">
        <v>45721</v>
      </c>
      <c r="K4" s="32"/>
      <c r="L4" s="32"/>
    </row>
    <row r="5" spans="2:13" ht="6.75" customHeight="1" x14ac:dyDescent="0.35">
      <c r="D5" s="8"/>
    </row>
    <row r="6" spans="2:13" x14ac:dyDescent="0.35">
      <c r="C6" s="3" t="s">
        <v>3</v>
      </c>
      <c r="D6" s="6" t="s">
        <v>144</v>
      </c>
      <c r="E6" s="5" t="s">
        <v>21</v>
      </c>
      <c r="F6" s="5"/>
      <c r="G6" s="33" t="s">
        <v>30</v>
      </c>
      <c r="H6" s="33"/>
      <c r="I6" s="33"/>
      <c r="J6" s="33"/>
      <c r="K6" s="33"/>
      <c r="L6" s="33"/>
    </row>
    <row r="7" spans="2:13" ht="11.25" customHeight="1" x14ac:dyDescent="0.35"/>
    <row r="8" spans="2:13" x14ac:dyDescent="0.35">
      <c r="B8" s="9" t="s">
        <v>4</v>
      </c>
      <c r="C8" s="9" t="s">
        <v>6</v>
      </c>
      <c r="D8" s="34" t="s">
        <v>5</v>
      </c>
      <c r="E8" s="35"/>
      <c r="F8" s="10" t="s">
        <v>7</v>
      </c>
      <c r="G8" s="10" t="s">
        <v>10</v>
      </c>
      <c r="H8" s="10" t="s">
        <v>11</v>
      </c>
      <c r="I8" s="10" t="s">
        <v>12</v>
      </c>
      <c r="J8" s="10" t="s">
        <v>13</v>
      </c>
      <c r="K8" s="10" t="s">
        <v>14</v>
      </c>
      <c r="L8" s="11" t="s">
        <v>22</v>
      </c>
    </row>
    <row r="9" spans="2:13" ht="18.5" x14ac:dyDescent="0.45">
      <c r="B9" s="12">
        <v>1</v>
      </c>
      <c r="C9" s="13" t="s">
        <v>37</v>
      </c>
      <c r="D9" s="14" t="s">
        <v>62</v>
      </c>
      <c r="E9" s="15"/>
      <c r="F9" s="16">
        <v>86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7">
        <f>SUM(F9:K9)/6</f>
        <v>14.333333333333334</v>
      </c>
    </row>
    <row r="10" spans="2:13" ht="18.5" x14ac:dyDescent="0.45">
      <c r="B10" s="12">
        <f t="shared" ref="B10:B53" si="0">B9+1</f>
        <v>2</v>
      </c>
      <c r="C10" s="13" t="s">
        <v>38</v>
      </c>
      <c r="D10" s="14" t="s">
        <v>63</v>
      </c>
      <c r="E10" s="15"/>
      <c r="F10" s="16">
        <v>82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7">
        <f t="shared" ref="L10:L32" si="1">SUM(F10:K10)/6</f>
        <v>13.666666666666666</v>
      </c>
    </row>
    <row r="11" spans="2:13" ht="18.5" x14ac:dyDescent="0.45">
      <c r="B11" s="12">
        <f t="shared" si="0"/>
        <v>3</v>
      </c>
      <c r="C11" s="13" t="s">
        <v>39</v>
      </c>
      <c r="D11" s="14" t="s">
        <v>64</v>
      </c>
      <c r="E11" s="15"/>
      <c r="F11" s="16">
        <v>82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7">
        <f t="shared" si="1"/>
        <v>13.666666666666666</v>
      </c>
    </row>
    <row r="12" spans="2:13" ht="18.5" x14ac:dyDescent="0.45">
      <c r="B12" s="12">
        <f t="shared" si="0"/>
        <v>4</v>
      </c>
      <c r="C12" s="13" t="s">
        <v>41</v>
      </c>
      <c r="D12" s="14" t="s">
        <v>66</v>
      </c>
      <c r="E12" s="15"/>
      <c r="F12" s="16">
        <v>82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7">
        <f t="shared" si="1"/>
        <v>13.666666666666666</v>
      </c>
    </row>
    <row r="13" spans="2:13" ht="18.5" x14ac:dyDescent="0.45">
      <c r="B13" s="12">
        <f t="shared" si="0"/>
        <v>5</v>
      </c>
      <c r="C13" s="13" t="s">
        <v>42</v>
      </c>
      <c r="D13" s="14" t="s">
        <v>67</v>
      </c>
      <c r="E13" s="15"/>
      <c r="F13" s="16">
        <v>77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7">
        <f t="shared" si="1"/>
        <v>12.833333333333334</v>
      </c>
    </row>
    <row r="14" spans="2:13" ht="18.5" x14ac:dyDescent="0.45">
      <c r="B14" s="12">
        <f t="shared" si="0"/>
        <v>6</v>
      </c>
      <c r="C14" s="13" t="s">
        <v>43</v>
      </c>
      <c r="D14" s="14" t="s">
        <v>68</v>
      </c>
      <c r="E14" s="15"/>
      <c r="F14" s="16">
        <v>98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7">
        <f t="shared" si="1"/>
        <v>16.333333333333332</v>
      </c>
    </row>
    <row r="15" spans="2:13" ht="18.5" x14ac:dyDescent="0.45">
      <c r="B15" s="12">
        <f t="shared" si="0"/>
        <v>7</v>
      </c>
      <c r="C15" s="18" t="s">
        <v>44</v>
      </c>
      <c r="D15" s="14" t="s">
        <v>69</v>
      </c>
      <c r="E15" s="15"/>
      <c r="F15" s="16">
        <v>100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7">
        <f t="shared" si="1"/>
        <v>16.666666666666668</v>
      </c>
    </row>
    <row r="16" spans="2:13" ht="18.5" x14ac:dyDescent="0.45">
      <c r="B16" s="12">
        <f t="shared" si="0"/>
        <v>8</v>
      </c>
      <c r="C16" s="18" t="s">
        <v>45</v>
      </c>
      <c r="D16" s="14" t="s">
        <v>70</v>
      </c>
      <c r="E16" s="15"/>
      <c r="F16" s="16">
        <v>80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7">
        <f t="shared" si="1"/>
        <v>13.333333333333334</v>
      </c>
    </row>
    <row r="17" spans="2:14" ht="18.5" x14ac:dyDescent="0.45">
      <c r="B17" s="12">
        <f t="shared" si="0"/>
        <v>9</v>
      </c>
      <c r="C17" s="18" t="s">
        <v>46</v>
      </c>
      <c r="D17" s="14" t="s">
        <v>71</v>
      </c>
      <c r="E17" s="15"/>
      <c r="F17" s="16">
        <v>82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7">
        <f t="shared" si="1"/>
        <v>13.666666666666666</v>
      </c>
    </row>
    <row r="18" spans="2:14" ht="18.5" x14ac:dyDescent="0.45">
      <c r="B18" s="12">
        <f t="shared" si="0"/>
        <v>10</v>
      </c>
      <c r="C18" s="18" t="s">
        <v>32</v>
      </c>
      <c r="D18" s="14" t="s">
        <v>31</v>
      </c>
      <c r="E18" s="15"/>
      <c r="F18" s="16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7">
        <f t="shared" si="1"/>
        <v>0</v>
      </c>
    </row>
    <row r="19" spans="2:14" ht="18.5" x14ac:dyDescent="0.45">
      <c r="B19" s="12">
        <f t="shared" si="0"/>
        <v>11</v>
      </c>
      <c r="C19" s="18" t="s">
        <v>47</v>
      </c>
      <c r="D19" s="14" t="s">
        <v>72</v>
      </c>
      <c r="E19" s="15"/>
      <c r="F19" s="16">
        <v>90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7">
        <f t="shared" si="1"/>
        <v>15</v>
      </c>
    </row>
    <row r="20" spans="2:14" ht="18.5" x14ac:dyDescent="0.45">
      <c r="B20" s="12">
        <f t="shared" si="0"/>
        <v>12</v>
      </c>
      <c r="C20" s="18" t="s">
        <v>248</v>
      </c>
      <c r="D20" s="14" t="s">
        <v>249</v>
      </c>
      <c r="E20" s="15"/>
      <c r="F20" s="16">
        <v>92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7">
        <f t="shared" si="1"/>
        <v>15.333333333333334</v>
      </c>
    </row>
    <row r="21" spans="2:14" ht="18.5" x14ac:dyDescent="0.45">
      <c r="B21" s="12">
        <f t="shared" si="0"/>
        <v>13</v>
      </c>
      <c r="C21" s="18" t="s">
        <v>48</v>
      </c>
      <c r="D21" s="14" t="s">
        <v>73</v>
      </c>
      <c r="E21" s="15"/>
      <c r="F21" s="16">
        <v>88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7">
        <f t="shared" si="1"/>
        <v>14.666666666666666</v>
      </c>
      <c r="N21" s="19"/>
    </row>
    <row r="22" spans="2:14" ht="18.5" x14ac:dyDescent="0.45">
      <c r="B22" s="12">
        <f t="shared" si="0"/>
        <v>14</v>
      </c>
      <c r="C22" s="18" t="s">
        <v>49</v>
      </c>
      <c r="D22" s="14" t="s">
        <v>74</v>
      </c>
      <c r="E22" s="15"/>
      <c r="F22" s="16">
        <v>94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7">
        <f t="shared" si="1"/>
        <v>15.666666666666666</v>
      </c>
    </row>
    <row r="23" spans="2:14" ht="18.5" x14ac:dyDescent="0.45">
      <c r="B23" s="12">
        <f t="shared" si="0"/>
        <v>15</v>
      </c>
      <c r="C23" s="18" t="s">
        <v>51</v>
      </c>
      <c r="D23" s="14" t="s">
        <v>76</v>
      </c>
      <c r="E23" s="15"/>
      <c r="F23" s="16">
        <v>92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7">
        <f t="shared" si="1"/>
        <v>15.333333333333334</v>
      </c>
    </row>
    <row r="24" spans="2:14" ht="18.5" x14ac:dyDescent="0.45">
      <c r="B24" s="12">
        <f t="shared" si="0"/>
        <v>16</v>
      </c>
      <c r="C24" s="18" t="s">
        <v>52</v>
      </c>
      <c r="D24" s="14" t="s">
        <v>77</v>
      </c>
      <c r="E24" s="15"/>
      <c r="F24" s="16">
        <v>88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7">
        <f t="shared" si="1"/>
        <v>14.666666666666666</v>
      </c>
    </row>
    <row r="25" spans="2:14" ht="18.5" x14ac:dyDescent="0.45">
      <c r="B25" s="12">
        <f t="shared" si="0"/>
        <v>17</v>
      </c>
      <c r="C25" s="18" t="s">
        <v>53</v>
      </c>
      <c r="D25" s="14" t="s">
        <v>78</v>
      </c>
      <c r="E25" s="15"/>
      <c r="F25" s="16">
        <v>86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7">
        <f t="shared" si="1"/>
        <v>14.333333333333334</v>
      </c>
    </row>
    <row r="26" spans="2:14" ht="18.5" x14ac:dyDescent="0.45">
      <c r="B26" s="12">
        <f t="shared" si="0"/>
        <v>18</v>
      </c>
      <c r="C26" s="18" t="s">
        <v>55</v>
      </c>
      <c r="D26" s="14" t="s">
        <v>80</v>
      </c>
      <c r="E26" s="15"/>
      <c r="F26" s="16">
        <v>82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7">
        <f t="shared" si="1"/>
        <v>13.666666666666666</v>
      </c>
    </row>
    <row r="27" spans="2:14" ht="18.5" x14ac:dyDescent="0.45">
      <c r="B27" s="12">
        <f t="shared" si="0"/>
        <v>19</v>
      </c>
      <c r="C27" s="18" t="s">
        <v>250</v>
      </c>
      <c r="D27" s="14" t="s">
        <v>251</v>
      </c>
      <c r="E27" s="15"/>
      <c r="F27" s="16">
        <v>81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7">
        <f t="shared" si="1"/>
        <v>13.5</v>
      </c>
    </row>
    <row r="28" spans="2:14" ht="18.5" x14ac:dyDescent="0.45">
      <c r="B28" s="12">
        <f t="shared" si="0"/>
        <v>20</v>
      </c>
      <c r="C28" s="18" t="s">
        <v>56</v>
      </c>
      <c r="D28" s="14" t="s">
        <v>81</v>
      </c>
      <c r="E28" s="15"/>
      <c r="F28" s="16">
        <v>80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7">
        <f t="shared" si="1"/>
        <v>13.333333333333334</v>
      </c>
    </row>
    <row r="29" spans="2:14" ht="18.5" x14ac:dyDescent="0.45">
      <c r="B29" s="12">
        <f t="shared" si="0"/>
        <v>21</v>
      </c>
      <c r="C29" s="18" t="s">
        <v>57</v>
      </c>
      <c r="D29" s="14" t="s">
        <v>82</v>
      </c>
      <c r="E29" s="15"/>
      <c r="F29" s="16">
        <v>88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7">
        <f t="shared" si="1"/>
        <v>14.666666666666666</v>
      </c>
    </row>
    <row r="30" spans="2:14" ht="18.5" x14ac:dyDescent="0.45">
      <c r="B30" s="12">
        <f t="shared" si="0"/>
        <v>22</v>
      </c>
      <c r="C30" s="18" t="s">
        <v>252</v>
      </c>
      <c r="D30" s="14" t="s">
        <v>253</v>
      </c>
      <c r="E30" s="15"/>
      <c r="F30" s="16">
        <v>91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7">
        <f t="shared" si="1"/>
        <v>15.166666666666666</v>
      </c>
    </row>
    <row r="31" spans="2:14" ht="18.5" x14ac:dyDescent="0.45">
      <c r="B31" s="12">
        <f t="shared" si="0"/>
        <v>23</v>
      </c>
      <c r="C31" s="18" t="s">
        <v>58</v>
      </c>
      <c r="D31" s="14" t="s">
        <v>83</v>
      </c>
      <c r="E31" s="15"/>
      <c r="F31" s="16">
        <v>78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7">
        <f t="shared" si="1"/>
        <v>13</v>
      </c>
    </row>
    <row r="32" spans="2:14" ht="18.5" x14ac:dyDescent="0.45">
      <c r="B32" s="12">
        <f t="shared" si="0"/>
        <v>24</v>
      </c>
      <c r="C32" s="18" t="s">
        <v>59</v>
      </c>
      <c r="D32" s="14" t="s">
        <v>84</v>
      </c>
      <c r="E32" s="15"/>
      <c r="F32" s="16">
        <v>90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7">
        <f t="shared" si="1"/>
        <v>15</v>
      </c>
    </row>
    <row r="33" spans="2:12" ht="18.5" x14ac:dyDescent="0.45">
      <c r="B33" s="12">
        <f t="shared" si="0"/>
        <v>25</v>
      </c>
      <c r="C33" s="18"/>
      <c r="D33" s="14"/>
      <c r="E33" s="15"/>
      <c r="F33" s="16"/>
      <c r="G33" s="10"/>
      <c r="H33" s="10"/>
      <c r="I33" s="10"/>
      <c r="J33" s="10"/>
      <c r="K33" s="10"/>
      <c r="L33" s="17"/>
    </row>
    <row r="34" spans="2:12" ht="18.5" x14ac:dyDescent="0.45">
      <c r="B34" s="12">
        <f t="shared" si="0"/>
        <v>26</v>
      </c>
      <c r="C34" s="18"/>
      <c r="D34" s="14"/>
      <c r="E34" s="15"/>
      <c r="F34" s="16"/>
      <c r="G34" s="10"/>
      <c r="H34" s="10"/>
      <c r="I34" s="10"/>
      <c r="J34" s="10"/>
      <c r="K34" s="10"/>
      <c r="L34" s="17"/>
    </row>
    <row r="35" spans="2:12" ht="18.5" x14ac:dyDescent="0.45">
      <c r="B35" s="12">
        <f t="shared" si="0"/>
        <v>27</v>
      </c>
      <c r="C35" s="18"/>
      <c r="D35" s="14"/>
      <c r="E35" s="15"/>
      <c r="F35" s="16"/>
      <c r="G35" s="10"/>
      <c r="H35" s="10"/>
      <c r="I35" s="10"/>
      <c r="J35" s="10"/>
      <c r="K35" s="10"/>
      <c r="L35" s="17"/>
    </row>
    <row r="36" spans="2:12" ht="18.5" x14ac:dyDescent="0.45">
      <c r="B36" s="12">
        <f t="shared" si="0"/>
        <v>28</v>
      </c>
      <c r="C36" s="18"/>
      <c r="D36" s="14"/>
      <c r="E36" s="15"/>
      <c r="F36" s="16"/>
      <c r="G36" s="10"/>
      <c r="H36" s="10"/>
      <c r="I36" s="10"/>
      <c r="J36" s="10"/>
      <c r="K36" s="10"/>
      <c r="L36" s="17"/>
    </row>
    <row r="37" spans="2:12" ht="18.5" x14ac:dyDescent="0.45">
      <c r="B37" s="12">
        <f t="shared" si="0"/>
        <v>29</v>
      </c>
      <c r="C37" s="18"/>
      <c r="D37" s="14"/>
      <c r="E37" s="15"/>
      <c r="F37" s="16"/>
      <c r="G37" s="10"/>
      <c r="H37" s="10"/>
      <c r="I37" s="10"/>
      <c r="J37" s="10"/>
      <c r="K37" s="10"/>
      <c r="L37" s="17"/>
    </row>
    <row r="38" spans="2:12" ht="18.5" x14ac:dyDescent="0.45">
      <c r="B38" s="12">
        <f t="shared" si="0"/>
        <v>30</v>
      </c>
      <c r="C38" s="18"/>
      <c r="D38" s="14"/>
      <c r="E38" s="15"/>
      <c r="F38" s="16"/>
      <c r="G38" s="10"/>
      <c r="H38" s="10"/>
      <c r="I38" s="10"/>
      <c r="J38" s="10"/>
      <c r="K38" s="10"/>
      <c r="L38" s="17"/>
    </row>
    <row r="39" spans="2:12" ht="18.5" x14ac:dyDescent="0.45">
      <c r="B39" s="12">
        <f t="shared" si="0"/>
        <v>31</v>
      </c>
      <c r="C39" s="18"/>
      <c r="D39" s="14"/>
      <c r="E39" s="15"/>
      <c r="F39" s="16"/>
      <c r="G39" s="10"/>
      <c r="H39" s="10"/>
      <c r="I39" s="10"/>
      <c r="J39" s="10"/>
      <c r="K39" s="10"/>
      <c r="L39" s="17"/>
    </row>
    <row r="40" spans="2:12" ht="18.5" x14ac:dyDescent="0.45">
      <c r="B40" s="12">
        <f t="shared" si="0"/>
        <v>32</v>
      </c>
      <c r="C40" s="18"/>
      <c r="D40" s="14"/>
      <c r="E40" s="15"/>
      <c r="F40" s="10"/>
      <c r="G40" s="10"/>
      <c r="H40" s="10"/>
      <c r="I40" s="10"/>
      <c r="J40" s="10"/>
      <c r="K40" s="10"/>
      <c r="L40" s="17"/>
    </row>
    <row r="41" spans="2:12" ht="18.5" x14ac:dyDescent="0.45">
      <c r="B41" s="12">
        <f t="shared" si="0"/>
        <v>33</v>
      </c>
      <c r="C41" s="18"/>
      <c r="D41" s="14"/>
      <c r="E41" s="15"/>
      <c r="F41" s="10"/>
      <c r="G41" s="10"/>
      <c r="H41" s="10"/>
      <c r="I41" s="10"/>
      <c r="J41" s="10"/>
      <c r="K41" s="10"/>
      <c r="L41" s="17"/>
    </row>
    <row r="42" spans="2:12" ht="18.5" x14ac:dyDescent="0.45">
      <c r="B42" s="12">
        <f t="shared" si="0"/>
        <v>34</v>
      </c>
      <c r="C42" s="9"/>
      <c r="D42" s="14"/>
      <c r="E42" s="15"/>
      <c r="F42" s="10"/>
      <c r="G42" s="10"/>
      <c r="H42" s="10"/>
      <c r="I42" s="10"/>
      <c r="J42" s="10"/>
      <c r="K42" s="10"/>
      <c r="L42" s="17"/>
    </row>
    <row r="43" spans="2:12" ht="18.5" x14ac:dyDescent="0.45">
      <c r="B43" s="12">
        <f t="shared" si="0"/>
        <v>35</v>
      </c>
      <c r="C43" s="9"/>
      <c r="D43" s="14"/>
      <c r="E43" s="15"/>
      <c r="F43" s="10"/>
      <c r="G43" s="10"/>
      <c r="H43" s="10"/>
      <c r="I43" s="10"/>
      <c r="J43" s="10"/>
      <c r="K43" s="10"/>
      <c r="L43" s="17"/>
    </row>
    <row r="44" spans="2:12" ht="18.5" x14ac:dyDescent="0.45">
      <c r="B44" s="12">
        <f t="shared" si="0"/>
        <v>36</v>
      </c>
      <c r="C44" s="12"/>
      <c r="D44" s="14"/>
      <c r="E44" s="15"/>
      <c r="F44" s="10"/>
      <c r="G44" s="10"/>
      <c r="H44" s="10"/>
      <c r="I44" s="10"/>
      <c r="J44" s="10"/>
      <c r="K44" s="10"/>
      <c r="L44" s="17"/>
    </row>
    <row r="45" spans="2:12" ht="18.5" x14ac:dyDescent="0.45">
      <c r="B45" s="12">
        <f t="shared" si="0"/>
        <v>37</v>
      </c>
      <c r="C45" s="12"/>
      <c r="D45" s="14"/>
      <c r="E45" s="15"/>
      <c r="F45" s="10"/>
      <c r="G45" s="10"/>
      <c r="H45" s="10"/>
      <c r="I45" s="10"/>
      <c r="J45" s="10"/>
      <c r="K45" s="10"/>
      <c r="L45" s="17"/>
    </row>
    <row r="46" spans="2:12" ht="18.5" x14ac:dyDescent="0.45">
      <c r="B46" s="12">
        <f t="shared" si="0"/>
        <v>38</v>
      </c>
      <c r="C46" s="20"/>
      <c r="D46" s="14"/>
      <c r="E46" s="15"/>
      <c r="F46" s="10"/>
      <c r="G46" s="10"/>
      <c r="H46" s="10"/>
      <c r="I46" s="10"/>
      <c r="J46" s="10"/>
      <c r="K46" s="10"/>
      <c r="L46" s="17"/>
    </row>
    <row r="47" spans="2:12" ht="18.5" x14ac:dyDescent="0.45">
      <c r="B47" s="12">
        <f t="shared" si="0"/>
        <v>39</v>
      </c>
      <c r="C47" s="20"/>
      <c r="D47" s="14"/>
      <c r="E47" s="15"/>
      <c r="F47" s="10"/>
      <c r="G47" s="10"/>
      <c r="H47" s="10"/>
      <c r="I47" s="10"/>
      <c r="J47" s="10"/>
      <c r="K47" s="10"/>
      <c r="L47" s="17"/>
    </row>
    <row r="48" spans="2:12" ht="18.5" x14ac:dyDescent="0.45">
      <c r="B48" s="12">
        <f t="shared" si="0"/>
        <v>40</v>
      </c>
      <c r="C48" s="20"/>
      <c r="D48" s="14"/>
      <c r="E48" s="15"/>
      <c r="F48" s="10"/>
      <c r="G48" s="10"/>
      <c r="H48" s="10"/>
      <c r="I48" s="10"/>
      <c r="J48" s="10"/>
      <c r="K48" s="10"/>
      <c r="L48" s="17"/>
    </row>
    <row r="49" spans="2:12" ht="18.5" x14ac:dyDescent="0.45">
      <c r="B49" s="12">
        <f t="shared" si="0"/>
        <v>41</v>
      </c>
      <c r="C49" s="20"/>
      <c r="D49" s="14"/>
      <c r="E49" s="15"/>
      <c r="F49" s="10"/>
      <c r="G49" s="10"/>
      <c r="H49" s="10"/>
      <c r="I49" s="10"/>
      <c r="J49" s="10"/>
      <c r="K49" s="10"/>
      <c r="L49" s="17"/>
    </row>
    <row r="50" spans="2:12" ht="18.5" x14ac:dyDescent="0.45">
      <c r="B50" s="12">
        <f t="shared" si="0"/>
        <v>42</v>
      </c>
      <c r="C50" s="20"/>
      <c r="D50" s="14"/>
      <c r="E50" s="15"/>
      <c r="F50" s="10"/>
      <c r="G50" s="10"/>
      <c r="H50" s="10"/>
      <c r="I50" s="10"/>
      <c r="J50" s="10"/>
      <c r="K50" s="10"/>
      <c r="L50" s="17"/>
    </row>
    <row r="51" spans="2:12" ht="18.5" x14ac:dyDescent="0.45">
      <c r="B51" s="12">
        <f t="shared" si="0"/>
        <v>43</v>
      </c>
      <c r="C51" s="20"/>
      <c r="D51" s="14"/>
      <c r="E51" s="15"/>
      <c r="F51" s="10"/>
      <c r="G51" s="10"/>
      <c r="H51" s="10"/>
      <c r="I51" s="10"/>
      <c r="J51" s="10"/>
      <c r="K51" s="10"/>
      <c r="L51" s="17"/>
    </row>
    <row r="52" spans="2:12" ht="18.5" x14ac:dyDescent="0.45">
      <c r="B52" s="12">
        <f t="shared" si="0"/>
        <v>44</v>
      </c>
      <c r="C52" s="20"/>
      <c r="D52" s="14"/>
      <c r="E52" s="15"/>
      <c r="F52" s="10"/>
      <c r="G52" s="10"/>
      <c r="H52" s="10"/>
      <c r="I52" s="10"/>
      <c r="J52" s="10"/>
      <c r="K52" s="10"/>
      <c r="L52" s="17"/>
    </row>
    <row r="53" spans="2:12" ht="18.5" x14ac:dyDescent="0.45">
      <c r="B53" s="12">
        <f t="shared" si="0"/>
        <v>45</v>
      </c>
      <c r="C53" s="20"/>
      <c r="D53" s="14"/>
      <c r="E53" s="15"/>
      <c r="F53" s="9"/>
      <c r="G53" s="9"/>
      <c r="H53" s="9"/>
      <c r="I53" s="9"/>
      <c r="J53" s="9"/>
      <c r="K53" s="9"/>
      <c r="L53" s="17"/>
    </row>
    <row r="54" spans="2:12" x14ac:dyDescent="0.35">
      <c r="D54" s="5"/>
      <c r="E54" s="21" t="s">
        <v>18</v>
      </c>
      <c r="F54" s="22">
        <f t="shared" ref="F54:J54" si="2">COUNTIF(F9:F53,"&gt;=70")</f>
        <v>23</v>
      </c>
      <c r="G54" s="22">
        <f t="shared" si="2"/>
        <v>0</v>
      </c>
      <c r="H54" s="22">
        <f t="shared" si="2"/>
        <v>0</v>
      </c>
      <c r="I54" s="22">
        <f t="shared" si="2"/>
        <v>0</v>
      </c>
      <c r="J54" s="22">
        <f t="shared" si="2"/>
        <v>0</v>
      </c>
      <c r="K54" s="22">
        <f t="shared" ref="K54" si="3">COUNTIF(K9:K53,"&gt;=70")</f>
        <v>0</v>
      </c>
      <c r="L54" s="23">
        <f>COUNTIF(L9:L48,"&gt;=70")</f>
        <v>0</v>
      </c>
    </row>
    <row r="55" spans="2:12" x14ac:dyDescent="0.35">
      <c r="C55" s="5"/>
      <c r="D55" s="5"/>
      <c r="E55" s="24" t="s">
        <v>19</v>
      </c>
      <c r="F55" s="25">
        <f t="shared" ref="F55:L55" si="4">COUNTIF(F9:F53,"&lt;70")</f>
        <v>1</v>
      </c>
      <c r="G55" s="25">
        <f t="shared" si="4"/>
        <v>24</v>
      </c>
      <c r="H55" s="25">
        <f t="shared" si="4"/>
        <v>24</v>
      </c>
      <c r="I55" s="25">
        <f t="shared" si="4"/>
        <v>24</v>
      </c>
      <c r="J55" s="25">
        <f t="shared" si="4"/>
        <v>24</v>
      </c>
      <c r="K55" s="25">
        <f t="shared" ref="K55" si="5">COUNTIF(K9:K53,"&lt;70")</f>
        <v>24</v>
      </c>
      <c r="L55" s="25">
        <f t="shared" si="4"/>
        <v>24</v>
      </c>
    </row>
    <row r="56" spans="2:12" x14ac:dyDescent="0.35">
      <c r="C56" s="5"/>
      <c r="D56" s="5"/>
      <c r="E56" s="24" t="s">
        <v>20</v>
      </c>
      <c r="F56" s="25">
        <f t="shared" ref="F56:L56" si="6">COUNT(F9:F53)</f>
        <v>24</v>
      </c>
      <c r="G56" s="25">
        <f t="shared" si="6"/>
        <v>24</v>
      </c>
      <c r="H56" s="25">
        <f t="shared" si="6"/>
        <v>24</v>
      </c>
      <c r="I56" s="25">
        <f t="shared" si="6"/>
        <v>24</v>
      </c>
      <c r="J56" s="25">
        <f t="shared" si="6"/>
        <v>24</v>
      </c>
      <c r="K56" s="25">
        <f t="shared" ref="K56" si="7">COUNT(K9:K53)</f>
        <v>24</v>
      </c>
      <c r="L56" s="25">
        <f t="shared" si="6"/>
        <v>24</v>
      </c>
    </row>
    <row r="57" spans="2:12" x14ac:dyDescent="0.35">
      <c r="C57" s="5"/>
      <c r="D57" s="5"/>
      <c r="E57" s="26" t="s">
        <v>15</v>
      </c>
      <c r="F57" s="27">
        <f t="shared" ref="F57:L57" si="8">F54/F56</f>
        <v>0.95833333333333337</v>
      </c>
      <c r="G57" s="28">
        <f t="shared" si="8"/>
        <v>0</v>
      </c>
      <c r="H57" s="28">
        <f t="shared" si="8"/>
        <v>0</v>
      </c>
      <c r="I57" s="28">
        <f t="shared" si="8"/>
        <v>0</v>
      </c>
      <c r="J57" s="28">
        <f t="shared" si="8"/>
        <v>0</v>
      </c>
      <c r="K57" s="28">
        <f t="shared" ref="K57" si="9">K54/K56</f>
        <v>0</v>
      </c>
      <c r="L57" s="28">
        <f t="shared" si="8"/>
        <v>0</v>
      </c>
    </row>
    <row r="58" spans="2:12" x14ac:dyDescent="0.35">
      <c r="C58" s="5"/>
      <c r="D58" s="5"/>
      <c r="E58" s="26" t="s">
        <v>16</v>
      </c>
      <c r="F58" s="27">
        <f t="shared" ref="F58:L58" si="10">F55/F56</f>
        <v>4.1666666666666664E-2</v>
      </c>
      <c r="G58" s="27">
        <f t="shared" si="10"/>
        <v>1</v>
      </c>
      <c r="H58" s="28">
        <f t="shared" si="10"/>
        <v>1</v>
      </c>
      <c r="I58" s="28">
        <f t="shared" si="10"/>
        <v>1</v>
      </c>
      <c r="J58" s="28">
        <f t="shared" si="10"/>
        <v>1</v>
      </c>
      <c r="K58" s="28">
        <f t="shared" ref="K58" si="11">K55/K56</f>
        <v>1</v>
      </c>
      <c r="L58" s="28">
        <f t="shared" si="10"/>
        <v>1</v>
      </c>
    </row>
    <row r="59" spans="2:12" x14ac:dyDescent="0.35">
      <c r="C59" s="5"/>
      <c r="D59" s="5"/>
    </row>
    <row r="60" spans="2:12" x14ac:dyDescent="0.35">
      <c r="C60" s="5"/>
      <c r="D60" s="5"/>
    </row>
    <row r="61" spans="2:12" x14ac:dyDescent="0.35">
      <c r="C61" s="5"/>
      <c r="F61" s="29"/>
      <c r="G61" s="29"/>
      <c r="H61" s="29"/>
      <c r="I61" s="29"/>
      <c r="J61" s="29"/>
      <c r="K61" s="5"/>
    </row>
    <row r="62" spans="2:12" x14ac:dyDescent="0.35">
      <c r="F62" s="36" t="s">
        <v>17</v>
      </c>
      <c r="G62" s="36"/>
      <c r="H62" s="36"/>
      <c r="I62" s="36"/>
      <c r="J62" s="36"/>
      <c r="K62" s="4"/>
    </row>
  </sheetData>
  <mergeCells count="6">
    <mergeCell ref="F62:J62"/>
    <mergeCell ref="B2:D2"/>
    <mergeCell ref="B3:D3"/>
    <mergeCell ref="J4:L4"/>
    <mergeCell ref="G6:L6"/>
    <mergeCell ref="D8:E8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49211-FC62-437A-BA35-4CF7BDBA940D}">
  <dimension ref="B2:N62"/>
  <sheetViews>
    <sheetView topLeftCell="A3" zoomScale="84" zoomScaleNormal="84" workbookViewId="0">
      <selection activeCell="J4" sqref="J4:L4"/>
    </sheetView>
  </sheetViews>
  <sheetFormatPr baseColWidth="10" defaultColWidth="10.7265625" defaultRowHeight="14.5" x14ac:dyDescent="0.35"/>
  <cols>
    <col min="1" max="1" width="1.26953125" style="3" customWidth="1"/>
    <col min="2" max="2" width="5" style="3" customWidth="1"/>
    <col min="3" max="3" width="12.81640625" style="3" customWidth="1"/>
    <col min="4" max="4" width="49" style="3" customWidth="1"/>
    <col min="5" max="5" width="15.453125" style="3" customWidth="1"/>
    <col min="6" max="6" width="7.1796875" style="3" customWidth="1"/>
    <col min="7" max="8" width="5.7265625" style="3" customWidth="1"/>
    <col min="9" max="9" width="6.453125" style="3" customWidth="1"/>
    <col min="10" max="11" width="6.26953125" style="3" customWidth="1"/>
    <col min="12" max="12" width="8.7265625" style="3" customWidth="1"/>
    <col min="13" max="14" width="5.7265625" style="3" customWidth="1"/>
    <col min="15" max="16384" width="10.7265625" style="3"/>
  </cols>
  <sheetData>
    <row r="2" spans="2:13" ht="15.5" x14ac:dyDescent="0.35">
      <c r="B2" s="30" t="s">
        <v>9</v>
      </c>
      <c r="C2" s="30"/>
      <c r="D2" s="30"/>
      <c r="E2" s="1"/>
      <c r="F2" s="1"/>
      <c r="G2" s="1"/>
      <c r="H2" s="1"/>
      <c r="I2" s="1"/>
      <c r="J2" s="1"/>
      <c r="K2" s="1"/>
      <c r="L2" s="2"/>
      <c r="M2" s="2"/>
    </row>
    <row r="3" spans="2:13" x14ac:dyDescent="0.35">
      <c r="B3" s="31" t="s">
        <v>8</v>
      </c>
      <c r="C3" s="31"/>
      <c r="D3" s="31"/>
      <c r="E3" s="4"/>
      <c r="F3" s="4"/>
      <c r="G3" s="4"/>
      <c r="H3" s="4"/>
      <c r="I3" s="4"/>
      <c r="J3" s="4"/>
      <c r="K3" s="4"/>
      <c r="L3" s="5"/>
      <c r="M3" s="5"/>
    </row>
    <row r="4" spans="2:13" x14ac:dyDescent="0.35">
      <c r="C4" s="3" t="s">
        <v>0</v>
      </c>
      <c r="D4" s="6" t="s">
        <v>33</v>
      </c>
      <c r="E4" s="5" t="s">
        <v>1</v>
      </c>
      <c r="F4" s="7" t="s">
        <v>35</v>
      </c>
      <c r="G4" s="7"/>
      <c r="I4" s="3" t="s">
        <v>2</v>
      </c>
      <c r="J4" s="32">
        <v>45721</v>
      </c>
      <c r="K4" s="32"/>
      <c r="L4" s="32"/>
    </row>
    <row r="5" spans="2:13" ht="6.75" customHeight="1" x14ac:dyDescent="0.35">
      <c r="D5" s="8"/>
    </row>
    <row r="6" spans="2:13" x14ac:dyDescent="0.35">
      <c r="C6" s="3" t="s">
        <v>3</v>
      </c>
      <c r="D6" s="6" t="s">
        <v>144</v>
      </c>
      <c r="E6" s="5" t="s">
        <v>21</v>
      </c>
      <c r="F6" s="5"/>
      <c r="G6" s="33" t="s">
        <v>30</v>
      </c>
      <c r="H6" s="33"/>
      <c r="I6" s="33"/>
      <c r="J6" s="33"/>
      <c r="K6" s="33"/>
      <c r="L6" s="33"/>
    </row>
    <row r="7" spans="2:13" ht="11.25" customHeight="1" x14ac:dyDescent="0.35"/>
    <row r="8" spans="2:13" x14ac:dyDescent="0.35">
      <c r="B8" s="9" t="s">
        <v>4</v>
      </c>
      <c r="C8" s="9" t="s">
        <v>6</v>
      </c>
      <c r="D8" s="34" t="s">
        <v>5</v>
      </c>
      <c r="E8" s="35"/>
      <c r="F8" s="10" t="s">
        <v>7</v>
      </c>
      <c r="G8" s="10" t="s">
        <v>10</v>
      </c>
      <c r="H8" s="10" t="s">
        <v>11</v>
      </c>
      <c r="I8" s="10" t="s">
        <v>12</v>
      </c>
      <c r="J8" s="10" t="s">
        <v>13</v>
      </c>
      <c r="K8" s="10" t="s">
        <v>14</v>
      </c>
      <c r="L8" s="11" t="s">
        <v>22</v>
      </c>
    </row>
    <row r="9" spans="2:13" ht="18.5" x14ac:dyDescent="0.45">
      <c r="B9" s="12">
        <v>1</v>
      </c>
      <c r="C9" s="13" t="s">
        <v>86</v>
      </c>
      <c r="D9" s="14" t="s">
        <v>115</v>
      </c>
      <c r="E9" s="15"/>
      <c r="F9" s="16">
        <v>82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7">
        <f>SUM(F9:K9)/6</f>
        <v>13.666666666666666</v>
      </c>
    </row>
    <row r="10" spans="2:13" ht="18.5" x14ac:dyDescent="0.45">
      <c r="B10" s="12">
        <f t="shared" ref="B10:B53" si="0">B9+1</f>
        <v>2</v>
      </c>
      <c r="C10" s="13" t="s">
        <v>24</v>
      </c>
      <c r="D10" s="14" t="s">
        <v>23</v>
      </c>
      <c r="E10" s="15"/>
      <c r="F10" s="16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7">
        <f t="shared" ref="L10:L39" si="1">SUM(F10:K10)/6</f>
        <v>0</v>
      </c>
    </row>
    <row r="11" spans="2:13" ht="18.5" x14ac:dyDescent="0.45">
      <c r="B11" s="12">
        <f t="shared" si="0"/>
        <v>3</v>
      </c>
      <c r="C11" s="13" t="s">
        <v>87</v>
      </c>
      <c r="D11" s="14" t="s">
        <v>116</v>
      </c>
      <c r="E11" s="15"/>
      <c r="F11" s="16">
        <v>90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7">
        <f t="shared" si="1"/>
        <v>15</v>
      </c>
    </row>
    <row r="12" spans="2:13" ht="18.5" x14ac:dyDescent="0.45">
      <c r="B12" s="12">
        <f t="shared" si="0"/>
        <v>4</v>
      </c>
      <c r="C12" s="13" t="s">
        <v>88</v>
      </c>
      <c r="D12" s="14" t="s">
        <v>117</v>
      </c>
      <c r="E12" s="15"/>
      <c r="F12" s="16">
        <v>90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7">
        <f t="shared" si="1"/>
        <v>15</v>
      </c>
    </row>
    <row r="13" spans="2:13" ht="18.5" x14ac:dyDescent="0.45">
      <c r="B13" s="12">
        <f t="shared" si="0"/>
        <v>5</v>
      </c>
      <c r="C13" s="13" t="s">
        <v>89</v>
      </c>
      <c r="D13" s="14" t="s">
        <v>118</v>
      </c>
      <c r="E13" s="15"/>
      <c r="F13" s="16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7">
        <f t="shared" si="1"/>
        <v>0</v>
      </c>
    </row>
    <row r="14" spans="2:13" ht="18.5" x14ac:dyDescent="0.45">
      <c r="B14" s="12">
        <f t="shared" si="0"/>
        <v>6</v>
      </c>
      <c r="C14" s="13" t="s">
        <v>90</v>
      </c>
      <c r="D14" s="14" t="s">
        <v>119</v>
      </c>
      <c r="E14" s="15"/>
      <c r="F14" s="16">
        <v>98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7">
        <f t="shared" si="1"/>
        <v>16.333333333333332</v>
      </c>
    </row>
    <row r="15" spans="2:13" ht="18.5" x14ac:dyDescent="0.45">
      <c r="B15" s="12">
        <f t="shared" si="0"/>
        <v>7</v>
      </c>
      <c r="C15" s="18" t="s">
        <v>91</v>
      </c>
      <c r="D15" s="14" t="s">
        <v>120</v>
      </c>
      <c r="E15" s="15"/>
      <c r="F15" s="16">
        <v>78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7">
        <f t="shared" si="1"/>
        <v>13</v>
      </c>
    </row>
    <row r="16" spans="2:13" ht="18.5" x14ac:dyDescent="0.45">
      <c r="B16" s="12">
        <f t="shared" si="0"/>
        <v>8</v>
      </c>
      <c r="C16" s="18" t="s">
        <v>27</v>
      </c>
      <c r="D16" s="14" t="s">
        <v>25</v>
      </c>
      <c r="E16" s="15"/>
      <c r="F16" s="16">
        <v>74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7">
        <f t="shared" si="1"/>
        <v>12.333333333333334</v>
      </c>
    </row>
    <row r="17" spans="2:14" ht="18.5" x14ac:dyDescent="0.45">
      <c r="B17" s="12">
        <f t="shared" si="0"/>
        <v>9</v>
      </c>
      <c r="C17" s="18" t="s">
        <v>92</v>
      </c>
      <c r="D17" s="14" t="s">
        <v>121</v>
      </c>
      <c r="E17" s="15"/>
      <c r="F17" s="16">
        <v>82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7">
        <f t="shared" si="1"/>
        <v>13.666666666666666</v>
      </c>
    </row>
    <row r="18" spans="2:14" ht="18.5" x14ac:dyDescent="0.45">
      <c r="B18" s="12">
        <f t="shared" si="0"/>
        <v>10</v>
      </c>
      <c r="C18" s="18" t="s">
        <v>93</v>
      </c>
      <c r="D18" s="14" t="s">
        <v>122</v>
      </c>
      <c r="E18" s="15"/>
      <c r="F18" s="16">
        <v>83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7">
        <f t="shared" si="1"/>
        <v>13.833333333333334</v>
      </c>
    </row>
    <row r="19" spans="2:14" ht="18.5" x14ac:dyDescent="0.45">
      <c r="B19" s="12">
        <f t="shared" si="0"/>
        <v>11</v>
      </c>
      <c r="C19" s="18" t="s">
        <v>95</v>
      </c>
      <c r="D19" s="14" t="s">
        <v>124</v>
      </c>
      <c r="E19" s="15"/>
      <c r="F19" s="16">
        <v>84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7">
        <f t="shared" si="1"/>
        <v>14</v>
      </c>
      <c r="N19" s="19"/>
    </row>
    <row r="20" spans="2:14" ht="18.5" x14ac:dyDescent="0.45">
      <c r="B20" s="12">
        <f t="shared" si="0"/>
        <v>12</v>
      </c>
      <c r="C20" s="18" t="s">
        <v>96</v>
      </c>
      <c r="D20" s="14" t="s">
        <v>125</v>
      </c>
      <c r="E20" s="15"/>
      <c r="F20" s="16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7">
        <f t="shared" si="1"/>
        <v>0</v>
      </c>
    </row>
    <row r="21" spans="2:14" ht="18.5" x14ac:dyDescent="0.45">
      <c r="B21" s="12">
        <f t="shared" si="0"/>
        <v>13</v>
      </c>
      <c r="C21" s="18" t="s">
        <v>50</v>
      </c>
      <c r="D21" s="14" t="s">
        <v>75</v>
      </c>
      <c r="E21" s="15"/>
      <c r="F21" s="16">
        <v>82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7">
        <f t="shared" si="1"/>
        <v>13.666666666666666</v>
      </c>
      <c r="N21" s="19"/>
    </row>
    <row r="22" spans="2:14" ht="18.5" x14ac:dyDescent="0.45">
      <c r="B22" s="12">
        <f t="shared" si="0"/>
        <v>14</v>
      </c>
      <c r="C22" s="18" t="s">
        <v>97</v>
      </c>
      <c r="D22" s="14" t="s">
        <v>126</v>
      </c>
      <c r="E22" s="15"/>
      <c r="F22" s="16">
        <v>79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7">
        <f t="shared" si="1"/>
        <v>13.166666666666666</v>
      </c>
    </row>
    <row r="23" spans="2:14" ht="18.5" x14ac:dyDescent="0.45">
      <c r="B23" s="12">
        <f t="shared" si="0"/>
        <v>15</v>
      </c>
      <c r="C23" s="18" t="s">
        <v>98</v>
      </c>
      <c r="D23" s="14" t="s">
        <v>127</v>
      </c>
      <c r="E23" s="15"/>
      <c r="F23" s="16">
        <v>94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7">
        <f t="shared" si="1"/>
        <v>15.666666666666666</v>
      </c>
    </row>
    <row r="24" spans="2:14" ht="18.5" x14ac:dyDescent="0.45">
      <c r="B24" s="12">
        <f t="shared" si="0"/>
        <v>16</v>
      </c>
      <c r="C24" s="18" t="s">
        <v>99</v>
      </c>
      <c r="D24" s="14" t="s">
        <v>128</v>
      </c>
      <c r="E24" s="15"/>
      <c r="F24" s="16">
        <v>78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7">
        <f t="shared" si="1"/>
        <v>13</v>
      </c>
    </row>
    <row r="25" spans="2:14" ht="18.5" x14ac:dyDescent="0.45">
      <c r="B25" s="12">
        <f t="shared" si="0"/>
        <v>17</v>
      </c>
      <c r="C25" s="18" t="s">
        <v>100</v>
      </c>
      <c r="D25" s="14" t="s">
        <v>129</v>
      </c>
      <c r="E25" s="15"/>
      <c r="F25" s="16">
        <v>86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7">
        <f t="shared" si="1"/>
        <v>14.333333333333334</v>
      </c>
    </row>
    <row r="26" spans="2:14" ht="18.5" x14ac:dyDescent="0.45">
      <c r="B26" s="12">
        <f t="shared" si="0"/>
        <v>18</v>
      </c>
      <c r="C26" s="18" t="s">
        <v>101</v>
      </c>
      <c r="D26" s="14" t="s">
        <v>130</v>
      </c>
      <c r="E26" s="15"/>
      <c r="F26" s="16">
        <v>83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7">
        <f t="shared" si="1"/>
        <v>13.833333333333334</v>
      </c>
    </row>
    <row r="27" spans="2:14" ht="18.5" x14ac:dyDescent="0.45">
      <c r="B27" s="12">
        <f t="shared" si="0"/>
        <v>19</v>
      </c>
      <c r="C27" s="18" t="s">
        <v>28</v>
      </c>
      <c r="D27" s="14" t="s">
        <v>26</v>
      </c>
      <c r="E27" s="15"/>
      <c r="F27" s="16">
        <v>84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7">
        <f t="shared" si="1"/>
        <v>14</v>
      </c>
    </row>
    <row r="28" spans="2:14" ht="18.5" x14ac:dyDescent="0.45">
      <c r="B28" s="12">
        <f t="shared" si="0"/>
        <v>20</v>
      </c>
      <c r="C28" s="18" t="s">
        <v>102</v>
      </c>
      <c r="D28" s="14" t="s">
        <v>131</v>
      </c>
      <c r="E28" s="15"/>
      <c r="F28" s="16">
        <v>90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7">
        <f t="shared" si="1"/>
        <v>15</v>
      </c>
    </row>
    <row r="29" spans="2:14" ht="18.5" x14ac:dyDescent="0.45">
      <c r="B29" s="12">
        <f t="shared" si="0"/>
        <v>21</v>
      </c>
      <c r="C29" s="18" t="s">
        <v>29</v>
      </c>
      <c r="D29" s="14" t="s">
        <v>36</v>
      </c>
      <c r="E29" s="15"/>
      <c r="F29" s="16">
        <v>76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7">
        <f t="shared" si="1"/>
        <v>12.666666666666666</v>
      </c>
    </row>
    <row r="30" spans="2:14" ht="18.5" x14ac:dyDescent="0.45">
      <c r="B30" s="12">
        <f t="shared" si="0"/>
        <v>22</v>
      </c>
      <c r="C30" s="18" t="s">
        <v>103</v>
      </c>
      <c r="D30" s="14" t="s">
        <v>132</v>
      </c>
      <c r="E30" s="15"/>
      <c r="F30" s="16">
        <v>83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7">
        <f t="shared" si="1"/>
        <v>13.833333333333334</v>
      </c>
    </row>
    <row r="31" spans="2:14" ht="18.5" x14ac:dyDescent="0.45">
      <c r="B31" s="12">
        <f t="shared" si="0"/>
        <v>23</v>
      </c>
      <c r="C31" s="18" t="s">
        <v>104</v>
      </c>
      <c r="D31" s="14" t="s">
        <v>133</v>
      </c>
      <c r="E31" s="15"/>
      <c r="F31" s="16">
        <v>93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7">
        <f t="shared" si="1"/>
        <v>15.5</v>
      </c>
    </row>
    <row r="32" spans="2:14" ht="18.5" x14ac:dyDescent="0.45">
      <c r="B32" s="12">
        <f t="shared" si="0"/>
        <v>24</v>
      </c>
      <c r="C32" s="18" t="s">
        <v>105</v>
      </c>
      <c r="D32" s="14" t="s">
        <v>134</v>
      </c>
      <c r="E32" s="15"/>
      <c r="F32" s="16">
        <v>75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7">
        <f t="shared" si="1"/>
        <v>12.5</v>
      </c>
    </row>
    <row r="33" spans="2:12" ht="18.5" x14ac:dyDescent="0.45">
      <c r="B33" s="12">
        <f t="shared" si="0"/>
        <v>25</v>
      </c>
      <c r="C33" s="18" t="s">
        <v>106</v>
      </c>
      <c r="D33" s="14" t="s">
        <v>135</v>
      </c>
      <c r="E33" s="15"/>
      <c r="F33" s="16">
        <v>98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7">
        <f t="shared" si="1"/>
        <v>16.333333333333332</v>
      </c>
    </row>
    <row r="34" spans="2:12" ht="18.5" x14ac:dyDescent="0.45">
      <c r="B34" s="12">
        <f t="shared" si="0"/>
        <v>26</v>
      </c>
      <c r="C34" s="18" t="s">
        <v>107</v>
      </c>
      <c r="D34" s="14" t="s">
        <v>136</v>
      </c>
      <c r="E34" s="15"/>
      <c r="F34" s="16">
        <v>86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7">
        <f t="shared" si="1"/>
        <v>14.333333333333334</v>
      </c>
    </row>
    <row r="35" spans="2:12" ht="18.5" x14ac:dyDescent="0.45">
      <c r="B35" s="12">
        <f t="shared" si="0"/>
        <v>27</v>
      </c>
      <c r="C35" s="18" t="s">
        <v>108</v>
      </c>
      <c r="D35" s="14" t="s">
        <v>137</v>
      </c>
      <c r="E35" s="15"/>
      <c r="F35" s="16">
        <v>90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7">
        <f t="shared" si="1"/>
        <v>15</v>
      </c>
    </row>
    <row r="36" spans="2:12" ht="18.5" x14ac:dyDescent="0.45">
      <c r="B36" s="12">
        <f t="shared" si="0"/>
        <v>28</v>
      </c>
      <c r="C36" s="18" t="s">
        <v>109</v>
      </c>
      <c r="D36" s="14" t="s">
        <v>138</v>
      </c>
      <c r="E36" s="15"/>
      <c r="F36" s="16">
        <v>96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7">
        <f t="shared" si="1"/>
        <v>16</v>
      </c>
    </row>
    <row r="37" spans="2:12" ht="18.5" x14ac:dyDescent="0.45">
      <c r="B37" s="12">
        <f t="shared" si="0"/>
        <v>29</v>
      </c>
      <c r="C37" s="18" t="s">
        <v>110</v>
      </c>
      <c r="D37" s="14" t="s">
        <v>139</v>
      </c>
      <c r="E37" s="15"/>
      <c r="F37" s="16">
        <v>86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7">
        <f t="shared" si="1"/>
        <v>14.333333333333334</v>
      </c>
    </row>
    <row r="38" spans="2:12" ht="18.5" x14ac:dyDescent="0.45">
      <c r="B38" s="12">
        <f t="shared" si="0"/>
        <v>30</v>
      </c>
      <c r="C38" s="18" t="s">
        <v>111</v>
      </c>
      <c r="D38" s="14" t="s">
        <v>140</v>
      </c>
      <c r="E38" s="15"/>
      <c r="F38" s="16">
        <v>88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7">
        <f t="shared" si="1"/>
        <v>14.666666666666666</v>
      </c>
    </row>
    <row r="39" spans="2:12" ht="18.5" x14ac:dyDescent="0.45">
      <c r="B39" s="12">
        <f t="shared" si="0"/>
        <v>31</v>
      </c>
      <c r="C39" s="18" t="s">
        <v>112</v>
      </c>
      <c r="D39" s="14" t="s">
        <v>141</v>
      </c>
      <c r="E39" s="15"/>
      <c r="F39" s="16">
        <v>83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7">
        <f t="shared" si="1"/>
        <v>13.833333333333334</v>
      </c>
    </row>
    <row r="40" spans="2:12" ht="18.5" x14ac:dyDescent="0.45">
      <c r="B40" s="12">
        <f t="shared" si="0"/>
        <v>32</v>
      </c>
      <c r="C40" s="18" t="s">
        <v>113</v>
      </c>
      <c r="D40" s="14" t="s">
        <v>142</v>
      </c>
      <c r="E40" s="15"/>
      <c r="F40" s="16">
        <v>85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7">
        <f t="shared" ref="L40:L41" si="2">SUM(F40:K40)/6</f>
        <v>14.166666666666666</v>
      </c>
    </row>
    <row r="41" spans="2:12" ht="18.5" x14ac:dyDescent="0.45">
      <c r="B41" s="12">
        <f t="shared" si="0"/>
        <v>33</v>
      </c>
      <c r="C41" s="18" t="s">
        <v>114</v>
      </c>
      <c r="D41" s="14" t="s">
        <v>143</v>
      </c>
      <c r="E41" s="15"/>
      <c r="F41" s="16">
        <v>87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7">
        <f t="shared" si="2"/>
        <v>14.5</v>
      </c>
    </row>
    <row r="42" spans="2:12" ht="18.5" x14ac:dyDescent="0.45">
      <c r="B42" s="12">
        <f t="shared" si="0"/>
        <v>34</v>
      </c>
      <c r="C42" s="9"/>
      <c r="D42" s="14"/>
      <c r="E42" s="15"/>
      <c r="F42" s="10"/>
      <c r="G42" s="10"/>
      <c r="H42" s="10"/>
      <c r="I42" s="10"/>
      <c r="J42" s="10"/>
      <c r="K42" s="10"/>
      <c r="L42" s="17"/>
    </row>
    <row r="43" spans="2:12" ht="18.5" x14ac:dyDescent="0.45">
      <c r="B43" s="12">
        <f t="shared" si="0"/>
        <v>35</v>
      </c>
      <c r="C43" s="9"/>
      <c r="D43" s="14"/>
      <c r="E43" s="15"/>
      <c r="F43" s="10"/>
      <c r="G43" s="10"/>
      <c r="H43" s="10"/>
      <c r="I43" s="10"/>
      <c r="J43" s="10"/>
      <c r="K43" s="10"/>
      <c r="L43" s="17"/>
    </row>
    <row r="44" spans="2:12" ht="18.5" x14ac:dyDescent="0.45">
      <c r="B44" s="12">
        <f t="shared" si="0"/>
        <v>36</v>
      </c>
      <c r="C44" s="12"/>
      <c r="D44" s="14"/>
      <c r="E44" s="15"/>
      <c r="F44" s="10"/>
      <c r="G44" s="10"/>
      <c r="H44" s="10"/>
      <c r="I44" s="10"/>
      <c r="J44" s="10"/>
      <c r="K44" s="10"/>
      <c r="L44" s="17"/>
    </row>
    <row r="45" spans="2:12" ht="18.5" x14ac:dyDescent="0.45">
      <c r="B45" s="12">
        <f t="shared" si="0"/>
        <v>37</v>
      </c>
      <c r="C45" s="12"/>
      <c r="D45" s="14"/>
      <c r="E45" s="15"/>
      <c r="F45" s="10"/>
      <c r="G45" s="10"/>
      <c r="H45" s="10"/>
      <c r="I45" s="10"/>
      <c r="J45" s="10"/>
      <c r="K45" s="10"/>
      <c r="L45" s="17"/>
    </row>
    <row r="46" spans="2:12" ht="18.5" x14ac:dyDescent="0.45">
      <c r="B46" s="12">
        <f t="shared" si="0"/>
        <v>38</v>
      </c>
      <c r="C46" s="20"/>
      <c r="D46" s="14"/>
      <c r="E46" s="15"/>
      <c r="F46" s="10"/>
      <c r="G46" s="10"/>
      <c r="H46" s="10"/>
      <c r="I46" s="10"/>
      <c r="J46" s="10"/>
      <c r="K46" s="10"/>
      <c r="L46" s="17"/>
    </row>
    <row r="47" spans="2:12" ht="18.5" x14ac:dyDescent="0.45">
      <c r="B47" s="12">
        <f t="shared" si="0"/>
        <v>39</v>
      </c>
      <c r="C47" s="20"/>
      <c r="D47" s="14"/>
      <c r="E47" s="15"/>
      <c r="F47" s="10"/>
      <c r="G47" s="10"/>
      <c r="H47" s="10"/>
      <c r="I47" s="10"/>
      <c r="J47" s="10"/>
      <c r="K47" s="10"/>
      <c r="L47" s="17"/>
    </row>
    <row r="48" spans="2:12" ht="18.5" x14ac:dyDescent="0.45">
      <c r="B48" s="12">
        <f t="shared" si="0"/>
        <v>40</v>
      </c>
      <c r="C48" s="20"/>
      <c r="D48" s="14"/>
      <c r="E48" s="15"/>
      <c r="F48" s="10"/>
      <c r="G48" s="10"/>
      <c r="H48" s="10"/>
      <c r="I48" s="10"/>
      <c r="J48" s="10"/>
      <c r="K48" s="10"/>
      <c r="L48" s="17"/>
    </row>
    <row r="49" spans="2:12" ht="18.5" x14ac:dyDescent="0.45">
      <c r="B49" s="12">
        <f t="shared" si="0"/>
        <v>41</v>
      </c>
      <c r="C49" s="20"/>
      <c r="D49" s="14"/>
      <c r="E49" s="15"/>
      <c r="F49" s="10"/>
      <c r="G49" s="10"/>
      <c r="H49" s="10"/>
      <c r="I49" s="10"/>
      <c r="J49" s="10"/>
      <c r="K49" s="10"/>
      <c r="L49" s="17"/>
    </row>
    <row r="50" spans="2:12" ht="18.5" x14ac:dyDescent="0.45">
      <c r="B50" s="12">
        <f t="shared" si="0"/>
        <v>42</v>
      </c>
      <c r="C50" s="20"/>
      <c r="D50" s="14"/>
      <c r="E50" s="15"/>
      <c r="F50" s="10"/>
      <c r="G50" s="10"/>
      <c r="H50" s="10"/>
      <c r="I50" s="10"/>
      <c r="J50" s="10"/>
      <c r="K50" s="10"/>
      <c r="L50" s="17"/>
    </row>
    <row r="51" spans="2:12" ht="18.5" x14ac:dyDescent="0.45">
      <c r="B51" s="12">
        <f t="shared" si="0"/>
        <v>43</v>
      </c>
      <c r="C51" s="20"/>
      <c r="D51" s="14"/>
      <c r="E51" s="15"/>
      <c r="F51" s="10"/>
      <c r="G51" s="10"/>
      <c r="H51" s="10"/>
      <c r="I51" s="10"/>
      <c r="J51" s="10"/>
      <c r="K51" s="10"/>
      <c r="L51" s="17"/>
    </row>
    <row r="52" spans="2:12" ht="18.5" x14ac:dyDescent="0.45">
      <c r="B52" s="12">
        <f t="shared" si="0"/>
        <v>44</v>
      </c>
      <c r="C52" s="20"/>
      <c r="D52" s="14"/>
      <c r="E52" s="15"/>
      <c r="F52" s="10"/>
      <c r="G52" s="10"/>
      <c r="H52" s="10"/>
      <c r="I52" s="10"/>
      <c r="J52" s="10"/>
      <c r="K52" s="10"/>
      <c r="L52" s="17"/>
    </row>
    <row r="53" spans="2:12" ht="18.5" x14ac:dyDescent="0.45">
      <c r="B53" s="12">
        <f t="shared" si="0"/>
        <v>45</v>
      </c>
      <c r="C53" s="20"/>
      <c r="D53" s="14"/>
      <c r="E53" s="15"/>
      <c r="F53" s="9"/>
      <c r="G53" s="9"/>
      <c r="H53" s="9"/>
      <c r="I53" s="9"/>
      <c r="J53" s="9"/>
      <c r="K53" s="9"/>
      <c r="L53" s="17"/>
    </row>
    <row r="54" spans="2:12" x14ac:dyDescent="0.35">
      <c r="D54" s="5"/>
      <c r="E54" s="21" t="s">
        <v>18</v>
      </c>
      <c r="F54" s="22">
        <f t="shared" ref="F54:K54" si="3">COUNTIF(F9:F53,"&gt;=70")</f>
        <v>30</v>
      </c>
      <c r="G54" s="22">
        <f t="shared" si="3"/>
        <v>0</v>
      </c>
      <c r="H54" s="22">
        <f t="shared" si="3"/>
        <v>0</v>
      </c>
      <c r="I54" s="22">
        <f t="shared" si="3"/>
        <v>0</v>
      </c>
      <c r="J54" s="22">
        <f t="shared" si="3"/>
        <v>0</v>
      </c>
      <c r="K54" s="22">
        <f t="shared" si="3"/>
        <v>0</v>
      </c>
      <c r="L54" s="23">
        <f>COUNTIF(L9:L48,"&gt;=70")</f>
        <v>0</v>
      </c>
    </row>
    <row r="55" spans="2:12" x14ac:dyDescent="0.35">
      <c r="C55" s="5"/>
      <c r="D55" s="5"/>
      <c r="E55" s="24" t="s">
        <v>19</v>
      </c>
      <c r="F55" s="25">
        <f t="shared" ref="F55:L55" si="4">COUNTIF(F9:F53,"&lt;70")</f>
        <v>3</v>
      </c>
      <c r="G55" s="25">
        <f t="shared" si="4"/>
        <v>33</v>
      </c>
      <c r="H55" s="25">
        <f t="shared" si="4"/>
        <v>33</v>
      </c>
      <c r="I55" s="25">
        <f t="shared" si="4"/>
        <v>33</v>
      </c>
      <c r="J55" s="25">
        <f t="shared" si="4"/>
        <v>33</v>
      </c>
      <c r="K55" s="25">
        <f t="shared" si="4"/>
        <v>33</v>
      </c>
      <c r="L55" s="25">
        <f t="shared" si="4"/>
        <v>33</v>
      </c>
    </row>
    <row r="56" spans="2:12" x14ac:dyDescent="0.35">
      <c r="C56" s="5"/>
      <c r="D56" s="5"/>
      <c r="E56" s="24" t="s">
        <v>20</v>
      </c>
      <c r="F56" s="25">
        <f t="shared" ref="F56:L56" si="5">COUNT(F9:F53)</f>
        <v>33</v>
      </c>
      <c r="G56" s="25">
        <f t="shared" si="5"/>
        <v>33</v>
      </c>
      <c r="H56" s="25">
        <f t="shared" si="5"/>
        <v>33</v>
      </c>
      <c r="I56" s="25">
        <f t="shared" si="5"/>
        <v>33</v>
      </c>
      <c r="J56" s="25">
        <f t="shared" si="5"/>
        <v>33</v>
      </c>
      <c r="K56" s="25">
        <f t="shared" si="5"/>
        <v>33</v>
      </c>
      <c r="L56" s="25">
        <f t="shared" si="5"/>
        <v>33</v>
      </c>
    </row>
    <row r="57" spans="2:12" x14ac:dyDescent="0.35">
      <c r="C57" s="5"/>
      <c r="D57" s="5"/>
      <c r="E57" s="26" t="s">
        <v>15</v>
      </c>
      <c r="F57" s="27">
        <f t="shared" ref="F57:L57" si="6">F54/F56</f>
        <v>0.90909090909090906</v>
      </c>
      <c r="G57" s="28">
        <f t="shared" si="6"/>
        <v>0</v>
      </c>
      <c r="H57" s="28">
        <f t="shared" si="6"/>
        <v>0</v>
      </c>
      <c r="I57" s="28">
        <f t="shared" si="6"/>
        <v>0</v>
      </c>
      <c r="J57" s="28">
        <f t="shared" si="6"/>
        <v>0</v>
      </c>
      <c r="K57" s="28">
        <f t="shared" si="6"/>
        <v>0</v>
      </c>
      <c r="L57" s="28">
        <f t="shared" si="6"/>
        <v>0</v>
      </c>
    </row>
    <row r="58" spans="2:12" x14ac:dyDescent="0.35">
      <c r="C58" s="5"/>
      <c r="D58" s="5"/>
      <c r="E58" s="26" t="s">
        <v>16</v>
      </c>
      <c r="F58" s="27">
        <f t="shared" ref="F58:L58" si="7">F55/F56</f>
        <v>9.0909090909090912E-2</v>
      </c>
      <c r="G58" s="27">
        <f t="shared" si="7"/>
        <v>1</v>
      </c>
      <c r="H58" s="28">
        <f t="shared" si="7"/>
        <v>1</v>
      </c>
      <c r="I58" s="28">
        <f t="shared" si="7"/>
        <v>1</v>
      </c>
      <c r="J58" s="28">
        <f t="shared" si="7"/>
        <v>1</v>
      </c>
      <c r="K58" s="28">
        <f t="shared" si="7"/>
        <v>1</v>
      </c>
      <c r="L58" s="28">
        <f t="shared" si="7"/>
        <v>1</v>
      </c>
    </row>
    <row r="59" spans="2:12" x14ac:dyDescent="0.35">
      <c r="C59" s="5"/>
      <c r="D59" s="5"/>
    </row>
    <row r="60" spans="2:12" x14ac:dyDescent="0.35">
      <c r="C60" s="5"/>
      <c r="D60" s="5"/>
    </row>
    <row r="61" spans="2:12" x14ac:dyDescent="0.35">
      <c r="C61" s="5"/>
      <c r="F61" s="29"/>
      <c r="G61" s="29"/>
      <c r="H61" s="29"/>
      <c r="I61" s="29"/>
      <c r="J61" s="29"/>
      <c r="K61" s="5"/>
    </row>
    <row r="62" spans="2:12" x14ac:dyDescent="0.35">
      <c r="F62" s="36" t="s">
        <v>17</v>
      </c>
      <c r="G62" s="36"/>
      <c r="H62" s="36"/>
      <c r="I62" s="36"/>
      <c r="J62" s="36"/>
      <c r="K62" s="4"/>
    </row>
  </sheetData>
  <mergeCells count="6">
    <mergeCell ref="F62:J62"/>
    <mergeCell ref="B2:D2"/>
    <mergeCell ref="B3:D3"/>
    <mergeCell ref="J4:L4"/>
    <mergeCell ref="G6:L6"/>
    <mergeCell ref="D8:E8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B263F-8790-4886-858F-735A7D6E5B4C}">
  <dimension ref="B2:M62"/>
  <sheetViews>
    <sheetView zoomScale="84" zoomScaleNormal="84" workbookViewId="0">
      <selection activeCell="J4" sqref="J4:L4"/>
    </sheetView>
  </sheetViews>
  <sheetFormatPr baseColWidth="10" defaultColWidth="10.7265625" defaultRowHeight="14.5" x14ac:dyDescent="0.35"/>
  <cols>
    <col min="1" max="1" width="1.26953125" style="3" customWidth="1"/>
    <col min="2" max="2" width="5" style="3" customWidth="1"/>
    <col min="3" max="3" width="12.81640625" style="3" customWidth="1"/>
    <col min="4" max="4" width="49" style="3" customWidth="1"/>
    <col min="5" max="5" width="15.453125" style="3" customWidth="1"/>
    <col min="6" max="6" width="7.1796875" style="3" customWidth="1"/>
    <col min="7" max="8" width="5.7265625" style="3" customWidth="1"/>
    <col min="9" max="9" width="6.453125" style="3" customWidth="1"/>
    <col min="10" max="10" width="6.26953125" style="3" customWidth="1"/>
    <col min="11" max="11" width="8.7265625" style="3" customWidth="1"/>
    <col min="12" max="13" width="5.7265625" style="3" customWidth="1"/>
    <col min="14" max="16384" width="10.7265625" style="3"/>
  </cols>
  <sheetData>
    <row r="2" spans="2:13" ht="15.5" x14ac:dyDescent="0.35">
      <c r="B2" s="30" t="s">
        <v>9</v>
      </c>
      <c r="C2" s="30"/>
      <c r="D2" s="30"/>
      <c r="E2" s="1"/>
      <c r="F2" s="1"/>
      <c r="G2" s="1"/>
      <c r="H2" s="1"/>
      <c r="I2" s="1"/>
      <c r="J2" s="1"/>
      <c r="K2" s="2"/>
      <c r="L2" s="2"/>
    </row>
    <row r="3" spans="2:13" x14ac:dyDescent="0.35">
      <c r="B3" s="31" t="s">
        <v>8</v>
      </c>
      <c r="C3" s="31"/>
      <c r="D3" s="31"/>
      <c r="E3" s="4"/>
      <c r="F3" s="4"/>
      <c r="G3" s="4"/>
      <c r="H3" s="4"/>
      <c r="I3" s="4"/>
      <c r="J3" s="4"/>
      <c r="K3" s="5"/>
      <c r="L3" s="5"/>
    </row>
    <row r="4" spans="2:13" x14ac:dyDescent="0.35">
      <c r="C4" s="3" t="s">
        <v>0</v>
      </c>
      <c r="D4" s="6" t="s">
        <v>60</v>
      </c>
      <c r="E4" s="5" t="s">
        <v>1</v>
      </c>
      <c r="F4" s="7" t="s">
        <v>61</v>
      </c>
      <c r="G4" s="7"/>
      <c r="I4" s="3" t="s">
        <v>2</v>
      </c>
      <c r="J4" s="32">
        <v>45721</v>
      </c>
      <c r="K4" s="32"/>
      <c r="L4" s="32"/>
    </row>
    <row r="5" spans="2:13" ht="6.75" customHeight="1" x14ac:dyDescent="0.35">
      <c r="D5" s="8"/>
    </row>
    <row r="6" spans="2:13" x14ac:dyDescent="0.35">
      <c r="C6" s="3" t="s">
        <v>3</v>
      </c>
      <c r="D6" s="6" t="s">
        <v>144</v>
      </c>
      <c r="E6" s="5" t="s">
        <v>21</v>
      </c>
      <c r="F6" s="5"/>
      <c r="G6" s="33" t="s">
        <v>30</v>
      </c>
      <c r="H6" s="33"/>
      <c r="I6" s="33"/>
      <c r="J6" s="33"/>
      <c r="K6" s="33"/>
    </row>
    <row r="7" spans="2:13" ht="11.25" customHeight="1" x14ac:dyDescent="0.35"/>
    <row r="8" spans="2:13" x14ac:dyDescent="0.35">
      <c r="B8" s="9" t="s">
        <v>4</v>
      </c>
      <c r="C8" s="9" t="s">
        <v>6</v>
      </c>
      <c r="D8" s="34" t="s">
        <v>5</v>
      </c>
      <c r="E8" s="35"/>
      <c r="F8" s="10" t="s">
        <v>7</v>
      </c>
      <c r="G8" s="10" t="s">
        <v>10</v>
      </c>
      <c r="H8" s="10" t="s">
        <v>11</v>
      </c>
      <c r="I8" s="10" t="s">
        <v>12</v>
      </c>
      <c r="J8" s="10" t="s">
        <v>13</v>
      </c>
      <c r="K8" s="11" t="s">
        <v>22</v>
      </c>
    </row>
    <row r="9" spans="2:13" ht="18.5" x14ac:dyDescent="0.45">
      <c r="B9" s="12">
        <v>1</v>
      </c>
      <c r="C9" s="13" t="s">
        <v>40</v>
      </c>
      <c r="D9" s="14" t="s">
        <v>65</v>
      </c>
      <c r="E9" s="15"/>
      <c r="F9" s="16">
        <v>0</v>
      </c>
      <c r="G9" s="10">
        <v>0</v>
      </c>
      <c r="H9" s="10">
        <v>0</v>
      </c>
      <c r="I9" s="10">
        <v>0</v>
      </c>
      <c r="J9" s="10">
        <v>0</v>
      </c>
      <c r="K9" s="17">
        <f>SUM(F9:J9)/5</f>
        <v>0</v>
      </c>
    </row>
    <row r="10" spans="2:13" ht="18.5" x14ac:dyDescent="0.45">
      <c r="B10" s="12">
        <f t="shared" ref="B10:B53" si="0">B9+1</f>
        <v>2</v>
      </c>
      <c r="C10" s="13" t="s">
        <v>145</v>
      </c>
      <c r="D10" s="14" t="s">
        <v>146</v>
      </c>
      <c r="E10" s="15"/>
      <c r="F10" s="16">
        <v>90.5</v>
      </c>
      <c r="G10" s="10">
        <v>0</v>
      </c>
      <c r="H10" s="10">
        <v>0</v>
      </c>
      <c r="I10" s="10">
        <v>0</v>
      </c>
      <c r="J10" s="10">
        <v>0</v>
      </c>
      <c r="K10" s="17">
        <f t="shared" ref="K10:K28" si="1">SUM(F10:J10)/5</f>
        <v>18.100000000000001</v>
      </c>
    </row>
    <row r="11" spans="2:13" ht="18.5" x14ac:dyDescent="0.45">
      <c r="B11" s="12">
        <f t="shared" si="0"/>
        <v>3</v>
      </c>
      <c r="C11" s="13" t="s">
        <v>147</v>
      </c>
      <c r="D11" s="14" t="s">
        <v>148</v>
      </c>
      <c r="E11" s="15"/>
      <c r="F11" s="16">
        <v>100</v>
      </c>
      <c r="G11" s="10">
        <v>0</v>
      </c>
      <c r="H11" s="10">
        <v>0</v>
      </c>
      <c r="I11" s="10">
        <v>0</v>
      </c>
      <c r="J11" s="10">
        <v>0</v>
      </c>
      <c r="K11" s="17">
        <f t="shared" si="1"/>
        <v>20</v>
      </c>
    </row>
    <row r="12" spans="2:13" ht="18.5" x14ac:dyDescent="0.45">
      <c r="B12" s="12">
        <f t="shared" si="0"/>
        <v>4</v>
      </c>
      <c r="C12" s="13" t="s">
        <v>149</v>
      </c>
      <c r="D12" s="14" t="s">
        <v>150</v>
      </c>
      <c r="E12" s="15"/>
      <c r="F12" s="16">
        <v>78</v>
      </c>
      <c r="G12" s="10">
        <v>0</v>
      </c>
      <c r="H12" s="10">
        <v>0</v>
      </c>
      <c r="I12" s="10">
        <v>0</v>
      </c>
      <c r="J12" s="10">
        <v>0</v>
      </c>
      <c r="K12" s="17">
        <f t="shared" si="1"/>
        <v>15.6</v>
      </c>
    </row>
    <row r="13" spans="2:13" ht="18.5" x14ac:dyDescent="0.45">
      <c r="B13" s="12">
        <f t="shared" si="0"/>
        <v>5</v>
      </c>
      <c r="C13" s="13" t="s">
        <v>151</v>
      </c>
      <c r="D13" s="14" t="s">
        <v>152</v>
      </c>
      <c r="E13" s="15"/>
      <c r="F13" s="16">
        <v>96.5</v>
      </c>
      <c r="G13" s="10">
        <v>0</v>
      </c>
      <c r="H13" s="10">
        <v>0</v>
      </c>
      <c r="I13" s="10">
        <v>0</v>
      </c>
      <c r="J13" s="10">
        <v>0</v>
      </c>
      <c r="K13" s="17">
        <f t="shared" si="1"/>
        <v>19.3</v>
      </c>
    </row>
    <row r="14" spans="2:13" ht="18.5" x14ac:dyDescent="0.45">
      <c r="B14" s="12">
        <f t="shared" si="0"/>
        <v>6</v>
      </c>
      <c r="C14" s="13" t="s">
        <v>153</v>
      </c>
      <c r="D14" s="14" t="s">
        <v>154</v>
      </c>
      <c r="E14" s="15"/>
      <c r="F14" s="16">
        <v>94.5</v>
      </c>
      <c r="G14" s="10">
        <v>0</v>
      </c>
      <c r="H14" s="10">
        <v>0</v>
      </c>
      <c r="I14" s="10">
        <v>0</v>
      </c>
      <c r="J14" s="10">
        <v>0</v>
      </c>
      <c r="K14" s="17">
        <f t="shared" si="1"/>
        <v>18.899999999999999</v>
      </c>
    </row>
    <row r="15" spans="2:13" ht="18.5" x14ac:dyDescent="0.45">
      <c r="B15" s="12">
        <f t="shared" si="0"/>
        <v>7</v>
      </c>
      <c r="C15" s="18" t="s">
        <v>155</v>
      </c>
      <c r="D15" s="14" t="s">
        <v>156</v>
      </c>
      <c r="E15" s="15"/>
      <c r="F15" s="16">
        <v>89</v>
      </c>
      <c r="G15" s="10">
        <v>0</v>
      </c>
      <c r="H15" s="10">
        <v>0</v>
      </c>
      <c r="I15" s="10">
        <v>0</v>
      </c>
      <c r="J15" s="10">
        <v>0</v>
      </c>
      <c r="K15" s="17">
        <f t="shared" si="1"/>
        <v>17.8</v>
      </c>
    </row>
    <row r="16" spans="2:13" ht="18.5" x14ac:dyDescent="0.45">
      <c r="B16" s="12">
        <f t="shared" si="0"/>
        <v>8</v>
      </c>
      <c r="C16" s="18" t="s">
        <v>94</v>
      </c>
      <c r="D16" s="14" t="s">
        <v>123</v>
      </c>
      <c r="E16" s="15"/>
      <c r="F16" s="16">
        <v>0</v>
      </c>
      <c r="G16" s="10">
        <v>0</v>
      </c>
      <c r="H16" s="10">
        <v>0</v>
      </c>
      <c r="I16" s="10">
        <v>0</v>
      </c>
      <c r="J16" s="10">
        <v>0</v>
      </c>
      <c r="K16" s="17">
        <f t="shared" si="1"/>
        <v>0</v>
      </c>
      <c r="M16" s="19"/>
    </row>
    <row r="17" spans="2:13" ht="18.5" x14ac:dyDescent="0.45">
      <c r="B17" s="12">
        <f t="shared" si="0"/>
        <v>9</v>
      </c>
      <c r="C17" s="18" t="s">
        <v>157</v>
      </c>
      <c r="D17" s="14" t="s">
        <v>158</v>
      </c>
      <c r="E17" s="15"/>
      <c r="F17" s="16">
        <v>91.5</v>
      </c>
      <c r="G17" s="10">
        <v>0</v>
      </c>
      <c r="H17" s="10">
        <v>0</v>
      </c>
      <c r="I17" s="10">
        <v>0</v>
      </c>
      <c r="J17" s="10">
        <v>0</v>
      </c>
      <c r="K17" s="17">
        <f t="shared" si="1"/>
        <v>18.3</v>
      </c>
    </row>
    <row r="18" spans="2:13" ht="18.5" x14ac:dyDescent="0.45">
      <c r="B18" s="12">
        <f t="shared" si="0"/>
        <v>10</v>
      </c>
      <c r="C18" s="18" t="s">
        <v>159</v>
      </c>
      <c r="D18" s="14" t="s">
        <v>160</v>
      </c>
      <c r="E18" s="15"/>
      <c r="F18" s="16">
        <v>96.5</v>
      </c>
      <c r="G18" s="10">
        <v>0</v>
      </c>
      <c r="H18" s="10">
        <v>0</v>
      </c>
      <c r="I18" s="10">
        <v>0</v>
      </c>
      <c r="J18" s="10">
        <v>0</v>
      </c>
      <c r="K18" s="17">
        <f t="shared" si="1"/>
        <v>19.3</v>
      </c>
    </row>
    <row r="19" spans="2:13" ht="18.5" x14ac:dyDescent="0.45">
      <c r="B19" s="12">
        <f t="shared" si="0"/>
        <v>11</v>
      </c>
      <c r="C19" s="18" t="s">
        <v>161</v>
      </c>
      <c r="D19" s="14" t="s">
        <v>162</v>
      </c>
      <c r="E19" s="15"/>
      <c r="F19" s="16">
        <v>92.5</v>
      </c>
      <c r="G19" s="10">
        <v>0</v>
      </c>
      <c r="H19" s="10">
        <v>0</v>
      </c>
      <c r="I19" s="10">
        <v>0</v>
      </c>
      <c r="J19" s="10">
        <v>0</v>
      </c>
      <c r="K19" s="17">
        <f t="shared" si="1"/>
        <v>18.5</v>
      </c>
    </row>
    <row r="20" spans="2:13" ht="18.5" x14ac:dyDescent="0.45">
      <c r="B20" s="12">
        <f t="shared" si="0"/>
        <v>12</v>
      </c>
      <c r="C20" s="18" t="s">
        <v>163</v>
      </c>
      <c r="D20" s="14" t="s">
        <v>164</v>
      </c>
      <c r="E20" s="15"/>
      <c r="F20" s="16">
        <v>98</v>
      </c>
      <c r="G20" s="10">
        <v>0</v>
      </c>
      <c r="H20" s="10">
        <v>0</v>
      </c>
      <c r="I20" s="10">
        <v>0</v>
      </c>
      <c r="J20" s="10">
        <v>0</v>
      </c>
      <c r="K20" s="17">
        <f t="shared" si="1"/>
        <v>19.600000000000001</v>
      </c>
    </row>
    <row r="21" spans="2:13" ht="18.5" x14ac:dyDescent="0.45">
      <c r="B21" s="12">
        <f t="shared" si="0"/>
        <v>13</v>
      </c>
      <c r="C21" s="18" t="s">
        <v>165</v>
      </c>
      <c r="D21" s="14" t="s">
        <v>166</v>
      </c>
      <c r="E21" s="15"/>
      <c r="F21" s="16">
        <v>94.5</v>
      </c>
      <c r="G21" s="10">
        <v>0</v>
      </c>
      <c r="H21" s="10">
        <v>0</v>
      </c>
      <c r="I21" s="10">
        <v>0</v>
      </c>
      <c r="J21" s="10">
        <v>0</v>
      </c>
      <c r="K21" s="17">
        <f t="shared" si="1"/>
        <v>18.899999999999999</v>
      </c>
      <c r="M21" s="19"/>
    </row>
    <row r="22" spans="2:13" ht="18.5" x14ac:dyDescent="0.45">
      <c r="B22" s="12">
        <f t="shared" si="0"/>
        <v>14</v>
      </c>
      <c r="C22" s="18" t="s">
        <v>54</v>
      </c>
      <c r="D22" s="14" t="s">
        <v>79</v>
      </c>
      <c r="E22" s="15"/>
      <c r="F22" s="16">
        <v>0</v>
      </c>
      <c r="G22" s="10">
        <v>0</v>
      </c>
      <c r="H22" s="10">
        <v>0</v>
      </c>
      <c r="I22" s="10">
        <v>0</v>
      </c>
      <c r="J22" s="10">
        <v>0</v>
      </c>
      <c r="K22" s="17">
        <f t="shared" si="1"/>
        <v>0</v>
      </c>
    </row>
    <row r="23" spans="2:13" ht="18.5" x14ac:dyDescent="0.45">
      <c r="B23" s="12">
        <f t="shared" si="0"/>
        <v>15</v>
      </c>
      <c r="C23" s="18" t="s">
        <v>167</v>
      </c>
      <c r="D23" s="14" t="s">
        <v>168</v>
      </c>
      <c r="E23" s="15"/>
      <c r="F23" s="16">
        <v>83.5</v>
      </c>
      <c r="G23" s="10">
        <v>0</v>
      </c>
      <c r="H23" s="10">
        <v>0</v>
      </c>
      <c r="I23" s="10">
        <v>0</v>
      </c>
      <c r="J23" s="10">
        <v>0</v>
      </c>
      <c r="K23" s="17">
        <f t="shared" si="1"/>
        <v>16.7</v>
      </c>
    </row>
    <row r="24" spans="2:13" ht="18.5" x14ac:dyDescent="0.45">
      <c r="B24" s="12">
        <f t="shared" si="0"/>
        <v>16</v>
      </c>
      <c r="C24" s="18" t="s">
        <v>169</v>
      </c>
      <c r="D24" s="14" t="s">
        <v>170</v>
      </c>
      <c r="E24" s="15"/>
      <c r="F24" s="16">
        <v>96.5</v>
      </c>
      <c r="G24" s="10">
        <v>0</v>
      </c>
      <c r="H24" s="10">
        <v>0</v>
      </c>
      <c r="I24" s="10">
        <v>0</v>
      </c>
      <c r="J24" s="10">
        <v>0</v>
      </c>
      <c r="K24" s="17">
        <f t="shared" si="1"/>
        <v>19.3</v>
      </c>
    </row>
    <row r="25" spans="2:13" ht="18.5" x14ac:dyDescent="0.45">
      <c r="B25" s="12">
        <f t="shared" si="0"/>
        <v>17</v>
      </c>
      <c r="C25" s="18" t="s">
        <v>171</v>
      </c>
      <c r="D25" s="14" t="s">
        <v>172</v>
      </c>
      <c r="E25" s="15"/>
      <c r="F25" s="16">
        <v>78.5</v>
      </c>
      <c r="G25" s="10">
        <v>0</v>
      </c>
      <c r="H25" s="10">
        <v>0</v>
      </c>
      <c r="I25" s="10">
        <v>0</v>
      </c>
      <c r="J25" s="10">
        <v>0</v>
      </c>
      <c r="K25" s="17">
        <f t="shared" si="1"/>
        <v>15.7</v>
      </c>
    </row>
    <row r="26" spans="2:13" ht="18.5" x14ac:dyDescent="0.45">
      <c r="B26" s="12">
        <f t="shared" si="0"/>
        <v>18</v>
      </c>
      <c r="C26" s="18" t="s">
        <v>173</v>
      </c>
      <c r="D26" s="14" t="s">
        <v>174</v>
      </c>
      <c r="E26" s="15"/>
      <c r="F26" s="16">
        <v>94.5</v>
      </c>
      <c r="G26" s="10">
        <v>0</v>
      </c>
      <c r="H26" s="10">
        <v>0</v>
      </c>
      <c r="I26" s="10">
        <v>0</v>
      </c>
      <c r="J26" s="10">
        <v>0</v>
      </c>
      <c r="K26" s="17">
        <f t="shared" si="1"/>
        <v>18.899999999999999</v>
      </c>
    </row>
    <row r="27" spans="2:13" ht="18.5" x14ac:dyDescent="0.45">
      <c r="B27" s="12">
        <f t="shared" si="0"/>
        <v>19</v>
      </c>
      <c r="C27" s="18" t="s">
        <v>175</v>
      </c>
      <c r="D27" s="14" t="s">
        <v>176</v>
      </c>
      <c r="E27" s="15"/>
      <c r="F27" s="16">
        <v>94.5</v>
      </c>
      <c r="G27" s="10">
        <v>0</v>
      </c>
      <c r="H27" s="10">
        <v>0</v>
      </c>
      <c r="I27" s="10">
        <v>0</v>
      </c>
      <c r="J27" s="10">
        <v>0</v>
      </c>
      <c r="K27" s="17">
        <f t="shared" si="1"/>
        <v>18.899999999999999</v>
      </c>
    </row>
    <row r="28" spans="2:13" ht="18.5" x14ac:dyDescent="0.45">
      <c r="B28" s="12">
        <f t="shared" si="0"/>
        <v>20</v>
      </c>
      <c r="C28" s="18" t="s">
        <v>177</v>
      </c>
      <c r="D28" s="14" t="s">
        <v>178</v>
      </c>
      <c r="E28" s="15"/>
      <c r="F28" s="16">
        <v>100</v>
      </c>
      <c r="G28" s="10">
        <v>0</v>
      </c>
      <c r="H28" s="10">
        <v>0</v>
      </c>
      <c r="I28" s="10">
        <v>0</v>
      </c>
      <c r="J28" s="10">
        <v>0</v>
      </c>
      <c r="K28" s="17">
        <f t="shared" si="1"/>
        <v>20</v>
      </c>
    </row>
    <row r="29" spans="2:13" ht="18.5" x14ac:dyDescent="0.45">
      <c r="B29" s="12">
        <f t="shared" si="0"/>
        <v>21</v>
      </c>
      <c r="C29" s="18"/>
      <c r="D29" s="14"/>
      <c r="E29" s="15"/>
      <c r="F29" s="16"/>
      <c r="G29" s="10"/>
      <c r="H29" s="10"/>
      <c r="I29" s="10"/>
      <c r="J29" s="10"/>
      <c r="K29" s="17"/>
    </row>
    <row r="30" spans="2:13" ht="18.5" x14ac:dyDescent="0.45">
      <c r="B30" s="12">
        <f t="shared" si="0"/>
        <v>22</v>
      </c>
      <c r="C30" s="18"/>
      <c r="D30" s="14"/>
      <c r="E30" s="15"/>
      <c r="F30" s="16"/>
      <c r="G30" s="10"/>
      <c r="H30" s="10"/>
      <c r="I30" s="10"/>
      <c r="J30" s="10"/>
      <c r="K30" s="17"/>
    </row>
    <row r="31" spans="2:13" ht="18.5" x14ac:dyDescent="0.45">
      <c r="B31" s="12">
        <f t="shared" si="0"/>
        <v>23</v>
      </c>
      <c r="C31" s="18"/>
      <c r="D31" s="14"/>
      <c r="E31" s="15"/>
      <c r="F31" s="16"/>
      <c r="G31" s="10"/>
      <c r="H31" s="10"/>
      <c r="I31" s="10"/>
      <c r="J31" s="10"/>
      <c r="K31" s="17"/>
    </row>
    <row r="32" spans="2:13" ht="18.5" x14ac:dyDescent="0.45">
      <c r="B32" s="12">
        <f t="shared" si="0"/>
        <v>24</v>
      </c>
      <c r="C32" s="18"/>
      <c r="D32" s="14"/>
      <c r="E32" s="15"/>
      <c r="F32" s="16"/>
      <c r="G32" s="10"/>
      <c r="H32" s="10"/>
      <c r="I32" s="10"/>
      <c r="J32" s="10"/>
      <c r="K32" s="17"/>
    </row>
    <row r="33" spans="2:11" ht="18.5" x14ac:dyDescent="0.45">
      <c r="B33" s="12">
        <f t="shared" si="0"/>
        <v>25</v>
      </c>
      <c r="C33" s="18"/>
      <c r="D33" s="14"/>
      <c r="E33" s="15"/>
      <c r="F33" s="16"/>
      <c r="G33" s="10"/>
      <c r="H33" s="10"/>
      <c r="I33" s="10"/>
      <c r="J33" s="10"/>
      <c r="K33" s="17"/>
    </row>
    <row r="34" spans="2:11" ht="18.5" x14ac:dyDescent="0.45">
      <c r="B34" s="12">
        <f t="shared" si="0"/>
        <v>26</v>
      </c>
      <c r="C34" s="18"/>
      <c r="D34" s="14"/>
      <c r="E34" s="15"/>
      <c r="F34" s="16"/>
      <c r="G34" s="10"/>
      <c r="H34" s="10"/>
      <c r="I34" s="10"/>
      <c r="J34" s="10"/>
      <c r="K34" s="17"/>
    </row>
    <row r="35" spans="2:11" ht="18.5" x14ac:dyDescent="0.45">
      <c r="B35" s="12">
        <f t="shared" si="0"/>
        <v>27</v>
      </c>
      <c r="C35" s="18"/>
      <c r="D35" s="14"/>
      <c r="E35" s="15"/>
      <c r="F35" s="16"/>
      <c r="G35" s="10"/>
      <c r="H35" s="10"/>
      <c r="I35" s="10"/>
      <c r="J35" s="10"/>
      <c r="K35" s="17"/>
    </row>
    <row r="36" spans="2:11" ht="18.5" x14ac:dyDescent="0.45">
      <c r="B36" s="12">
        <f t="shared" si="0"/>
        <v>28</v>
      </c>
      <c r="C36" s="18"/>
      <c r="D36" s="14"/>
      <c r="E36" s="15"/>
      <c r="F36" s="16"/>
      <c r="G36" s="10"/>
      <c r="H36" s="10"/>
      <c r="I36" s="10"/>
      <c r="J36" s="10"/>
      <c r="K36" s="17"/>
    </row>
    <row r="37" spans="2:11" ht="18.5" x14ac:dyDescent="0.45">
      <c r="B37" s="12">
        <f t="shared" si="0"/>
        <v>29</v>
      </c>
      <c r="C37" s="18"/>
      <c r="D37" s="14"/>
      <c r="E37" s="15"/>
      <c r="F37" s="16"/>
      <c r="G37" s="10"/>
      <c r="H37" s="10"/>
      <c r="I37" s="10"/>
      <c r="J37" s="10"/>
      <c r="K37" s="17"/>
    </row>
    <row r="38" spans="2:11" ht="18.5" x14ac:dyDescent="0.45">
      <c r="B38" s="12">
        <f t="shared" si="0"/>
        <v>30</v>
      </c>
      <c r="C38" s="18"/>
      <c r="D38" s="14"/>
      <c r="E38" s="15"/>
      <c r="F38" s="16"/>
      <c r="G38" s="10"/>
      <c r="H38" s="10"/>
      <c r="I38" s="10"/>
      <c r="J38" s="10"/>
      <c r="K38" s="17"/>
    </row>
    <row r="39" spans="2:11" ht="18.5" x14ac:dyDescent="0.45">
      <c r="B39" s="12">
        <f t="shared" si="0"/>
        <v>31</v>
      </c>
      <c r="C39" s="18"/>
      <c r="D39" s="14"/>
      <c r="E39" s="15"/>
      <c r="F39" s="16"/>
      <c r="G39" s="10"/>
      <c r="H39" s="10"/>
      <c r="I39" s="10"/>
      <c r="J39" s="10"/>
      <c r="K39" s="17"/>
    </row>
    <row r="40" spans="2:11" ht="18.5" x14ac:dyDescent="0.45">
      <c r="B40" s="12">
        <f t="shared" si="0"/>
        <v>32</v>
      </c>
      <c r="C40" s="18"/>
      <c r="D40" s="14"/>
      <c r="E40" s="15"/>
      <c r="F40" s="10"/>
      <c r="G40" s="10"/>
      <c r="H40" s="10"/>
      <c r="I40" s="10"/>
      <c r="J40" s="10"/>
      <c r="K40" s="17"/>
    </row>
    <row r="41" spans="2:11" ht="18.5" x14ac:dyDescent="0.45">
      <c r="B41" s="12">
        <f t="shared" si="0"/>
        <v>33</v>
      </c>
      <c r="C41" s="18"/>
      <c r="D41" s="14"/>
      <c r="E41" s="15"/>
      <c r="F41" s="10"/>
      <c r="G41" s="10"/>
      <c r="H41" s="10"/>
      <c r="I41" s="10"/>
      <c r="J41" s="10"/>
      <c r="K41" s="17"/>
    </row>
    <row r="42" spans="2:11" ht="18.5" x14ac:dyDescent="0.45">
      <c r="B42" s="12">
        <f t="shared" si="0"/>
        <v>34</v>
      </c>
      <c r="C42" s="9"/>
      <c r="D42" s="14"/>
      <c r="E42" s="15"/>
      <c r="F42" s="10"/>
      <c r="G42" s="10"/>
      <c r="H42" s="10"/>
      <c r="I42" s="10"/>
      <c r="J42" s="10"/>
      <c r="K42" s="17"/>
    </row>
    <row r="43" spans="2:11" ht="18.5" x14ac:dyDescent="0.45">
      <c r="B43" s="12">
        <f t="shared" si="0"/>
        <v>35</v>
      </c>
      <c r="C43" s="9"/>
      <c r="D43" s="14"/>
      <c r="E43" s="15"/>
      <c r="F43" s="10"/>
      <c r="G43" s="10"/>
      <c r="H43" s="10"/>
      <c r="I43" s="10"/>
      <c r="J43" s="10"/>
      <c r="K43" s="17"/>
    </row>
    <row r="44" spans="2:11" ht="18.5" x14ac:dyDescent="0.45">
      <c r="B44" s="12">
        <f t="shared" si="0"/>
        <v>36</v>
      </c>
      <c r="C44" s="12"/>
      <c r="D44" s="14"/>
      <c r="E44" s="15"/>
      <c r="F44" s="10"/>
      <c r="G44" s="10"/>
      <c r="H44" s="10"/>
      <c r="I44" s="10"/>
      <c r="J44" s="10"/>
      <c r="K44" s="17"/>
    </row>
    <row r="45" spans="2:11" ht="18.5" x14ac:dyDescent="0.45">
      <c r="B45" s="12">
        <f t="shared" si="0"/>
        <v>37</v>
      </c>
      <c r="C45" s="12"/>
      <c r="D45" s="14"/>
      <c r="E45" s="15"/>
      <c r="F45" s="10"/>
      <c r="G45" s="10"/>
      <c r="H45" s="10"/>
      <c r="I45" s="10"/>
      <c r="J45" s="10"/>
      <c r="K45" s="17"/>
    </row>
    <row r="46" spans="2:11" ht="18.5" x14ac:dyDescent="0.45">
      <c r="B46" s="12">
        <f t="shared" si="0"/>
        <v>38</v>
      </c>
      <c r="C46" s="20"/>
      <c r="D46" s="14"/>
      <c r="E46" s="15"/>
      <c r="F46" s="10"/>
      <c r="G46" s="10"/>
      <c r="H46" s="10"/>
      <c r="I46" s="10"/>
      <c r="J46" s="10"/>
      <c r="K46" s="17"/>
    </row>
    <row r="47" spans="2:11" ht="18.5" x14ac:dyDescent="0.45">
      <c r="B47" s="12">
        <f t="shared" si="0"/>
        <v>39</v>
      </c>
      <c r="C47" s="20"/>
      <c r="D47" s="14"/>
      <c r="E47" s="15"/>
      <c r="F47" s="10"/>
      <c r="G47" s="10"/>
      <c r="H47" s="10"/>
      <c r="I47" s="10"/>
      <c r="J47" s="10"/>
      <c r="K47" s="17"/>
    </row>
    <row r="48" spans="2:11" ht="18.5" x14ac:dyDescent="0.45">
      <c r="B48" s="12">
        <f t="shared" si="0"/>
        <v>40</v>
      </c>
      <c r="C48" s="20"/>
      <c r="D48" s="14"/>
      <c r="E48" s="15"/>
      <c r="F48" s="10"/>
      <c r="G48" s="10"/>
      <c r="H48" s="10"/>
      <c r="I48" s="10"/>
      <c r="J48" s="10"/>
      <c r="K48" s="17"/>
    </row>
    <row r="49" spans="2:11" ht="18.5" x14ac:dyDescent="0.45">
      <c r="B49" s="12">
        <f t="shared" si="0"/>
        <v>41</v>
      </c>
      <c r="C49" s="20"/>
      <c r="D49" s="14"/>
      <c r="E49" s="15"/>
      <c r="F49" s="10"/>
      <c r="G49" s="10"/>
      <c r="H49" s="10"/>
      <c r="I49" s="10"/>
      <c r="J49" s="10"/>
      <c r="K49" s="17"/>
    </row>
    <row r="50" spans="2:11" ht="18.5" x14ac:dyDescent="0.45">
      <c r="B50" s="12">
        <f t="shared" si="0"/>
        <v>42</v>
      </c>
      <c r="C50" s="20"/>
      <c r="D50" s="14"/>
      <c r="E50" s="15"/>
      <c r="F50" s="10"/>
      <c r="G50" s="10"/>
      <c r="H50" s="10"/>
      <c r="I50" s="10"/>
      <c r="J50" s="10"/>
      <c r="K50" s="17"/>
    </row>
    <row r="51" spans="2:11" ht="18.5" x14ac:dyDescent="0.45">
      <c r="B51" s="12">
        <f t="shared" si="0"/>
        <v>43</v>
      </c>
      <c r="C51" s="20"/>
      <c r="D51" s="14"/>
      <c r="E51" s="15"/>
      <c r="F51" s="10"/>
      <c r="G51" s="10"/>
      <c r="H51" s="10"/>
      <c r="I51" s="10"/>
      <c r="J51" s="10"/>
      <c r="K51" s="17"/>
    </row>
    <row r="52" spans="2:11" ht="18.5" x14ac:dyDescent="0.45">
      <c r="B52" s="12">
        <f t="shared" si="0"/>
        <v>44</v>
      </c>
      <c r="C52" s="20"/>
      <c r="D52" s="14"/>
      <c r="E52" s="15"/>
      <c r="F52" s="10"/>
      <c r="G52" s="10"/>
      <c r="H52" s="10"/>
      <c r="I52" s="10"/>
      <c r="J52" s="10"/>
      <c r="K52" s="17"/>
    </row>
    <row r="53" spans="2:11" ht="18.5" x14ac:dyDescent="0.45">
      <c r="B53" s="12">
        <f t="shared" si="0"/>
        <v>45</v>
      </c>
      <c r="C53" s="20"/>
      <c r="D53" s="14"/>
      <c r="E53" s="15"/>
      <c r="F53" s="9"/>
      <c r="G53" s="9"/>
      <c r="H53" s="9"/>
      <c r="I53" s="9"/>
      <c r="J53" s="9"/>
      <c r="K53" s="17"/>
    </row>
    <row r="54" spans="2:11" x14ac:dyDescent="0.35">
      <c r="D54" s="5"/>
      <c r="E54" s="21" t="s">
        <v>18</v>
      </c>
      <c r="F54" s="22">
        <f t="shared" ref="F54:J54" si="2">COUNTIF(F9:F53,"&gt;=70")</f>
        <v>17</v>
      </c>
      <c r="G54" s="22">
        <f t="shared" si="2"/>
        <v>0</v>
      </c>
      <c r="H54" s="22">
        <f t="shared" si="2"/>
        <v>0</v>
      </c>
      <c r="I54" s="22">
        <f t="shared" si="2"/>
        <v>0</v>
      </c>
      <c r="J54" s="22">
        <f t="shared" si="2"/>
        <v>0</v>
      </c>
      <c r="K54" s="23">
        <f>COUNTIF(K9:K48,"&gt;=70")</f>
        <v>0</v>
      </c>
    </row>
    <row r="55" spans="2:11" x14ac:dyDescent="0.35">
      <c r="C55" s="5"/>
      <c r="D55" s="5"/>
      <c r="E55" s="24" t="s">
        <v>19</v>
      </c>
      <c r="F55" s="25">
        <f t="shared" ref="F55:K55" si="3">COUNTIF(F9:F53,"&lt;70")</f>
        <v>3</v>
      </c>
      <c r="G55" s="25">
        <f t="shared" si="3"/>
        <v>20</v>
      </c>
      <c r="H55" s="25">
        <f t="shared" si="3"/>
        <v>20</v>
      </c>
      <c r="I55" s="25">
        <f t="shared" si="3"/>
        <v>20</v>
      </c>
      <c r="J55" s="25">
        <f t="shared" si="3"/>
        <v>20</v>
      </c>
      <c r="K55" s="25">
        <f t="shared" si="3"/>
        <v>20</v>
      </c>
    </row>
    <row r="56" spans="2:11" x14ac:dyDescent="0.35">
      <c r="C56" s="5"/>
      <c r="D56" s="5"/>
      <c r="E56" s="24" t="s">
        <v>20</v>
      </c>
      <c r="F56" s="25">
        <f t="shared" ref="F56:K56" si="4">COUNT(F9:F53)</f>
        <v>20</v>
      </c>
      <c r="G56" s="25">
        <f t="shared" si="4"/>
        <v>20</v>
      </c>
      <c r="H56" s="25">
        <f t="shared" si="4"/>
        <v>20</v>
      </c>
      <c r="I56" s="25">
        <f t="shared" si="4"/>
        <v>20</v>
      </c>
      <c r="J56" s="25">
        <f t="shared" si="4"/>
        <v>20</v>
      </c>
      <c r="K56" s="25">
        <f t="shared" si="4"/>
        <v>20</v>
      </c>
    </row>
    <row r="57" spans="2:11" x14ac:dyDescent="0.35">
      <c r="C57" s="5"/>
      <c r="D57" s="5"/>
      <c r="E57" s="26" t="s">
        <v>15</v>
      </c>
      <c r="F57" s="27">
        <f t="shared" ref="F57:K57" si="5">F54/F56</f>
        <v>0.85</v>
      </c>
      <c r="G57" s="28">
        <f t="shared" si="5"/>
        <v>0</v>
      </c>
      <c r="H57" s="28">
        <f t="shared" si="5"/>
        <v>0</v>
      </c>
      <c r="I57" s="28">
        <f t="shared" si="5"/>
        <v>0</v>
      </c>
      <c r="J57" s="28">
        <f t="shared" si="5"/>
        <v>0</v>
      </c>
      <c r="K57" s="28">
        <f t="shared" si="5"/>
        <v>0</v>
      </c>
    </row>
    <row r="58" spans="2:11" x14ac:dyDescent="0.35">
      <c r="C58" s="5"/>
      <c r="D58" s="5"/>
      <c r="E58" s="26" t="s">
        <v>16</v>
      </c>
      <c r="F58" s="27">
        <f t="shared" ref="F58:K58" si="6">F55/F56</f>
        <v>0.15</v>
      </c>
      <c r="G58" s="27">
        <f t="shared" si="6"/>
        <v>1</v>
      </c>
      <c r="H58" s="28">
        <f t="shared" si="6"/>
        <v>1</v>
      </c>
      <c r="I58" s="28">
        <f t="shared" si="6"/>
        <v>1</v>
      </c>
      <c r="J58" s="28">
        <f t="shared" si="6"/>
        <v>1</v>
      </c>
      <c r="K58" s="28">
        <f t="shared" si="6"/>
        <v>1</v>
      </c>
    </row>
    <row r="59" spans="2:11" x14ac:dyDescent="0.35">
      <c r="C59" s="5"/>
      <c r="D59" s="5"/>
    </row>
    <row r="60" spans="2:11" x14ac:dyDescent="0.35">
      <c r="C60" s="5"/>
      <c r="D60" s="5"/>
    </row>
    <row r="61" spans="2:11" x14ac:dyDescent="0.35">
      <c r="C61" s="5"/>
      <c r="F61" s="29"/>
      <c r="G61" s="29"/>
      <c r="H61" s="29"/>
      <c r="I61" s="29"/>
      <c r="J61" s="29"/>
    </row>
    <row r="62" spans="2:11" x14ac:dyDescent="0.35">
      <c r="F62" s="36" t="s">
        <v>17</v>
      </c>
      <c r="G62" s="36"/>
      <c r="H62" s="36"/>
      <c r="I62" s="36"/>
      <c r="J62" s="36"/>
    </row>
  </sheetData>
  <mergeCells count="6">
    <mergeCell ref="F62:J62"/>
    <mergeCell ref="J4:L4"/>
    <mergeCell ref="B2:D2"/>
    <mergeCell ref="B3:D3"/>
    <mergeCell ref="G6:K6"/>
    <mergeCell ref="D8:E8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0BAEE-B438-45FF-AA1E-003B1C6BA306}">
  <dimension ref="B2:M62"/>
  <sheetViews>
    <sheetView zoomScale="84" zoomScaleNormal="84" workbookViewId="0">
      <selection activeCell="M29" sqref="M29"/>
    </sheetView>
  </sheetViews>
  <sheetFormatPr baseColWidth="10" defaultColWidth="10.7265625" defaultRowHeight="14.5" x14ac:dyDescent="0.35"/>
  <cols>
    <col min="1" max="1" width="1.26953125" style="3" customWidth="1"/>
    <col min="2" max="2" width="5" style="3" customWidth="1"/>
    <col min="3" max="3" width="12.81640625" style="3" customWidth="1"/>
    <col min="4" max="4" width="49" style="3" customWidth="1"/>
    <col min="5" max="5" width="15.453125" style="3" customWidth="1"/>
    <col min="6" max="6" width="7.1796875" style="3" customWidth="1"/>
    <col min="7" max="8" width="5.7265625" style="3" customWidth="1"/>
    <col min="9" max="9" width="6.453125" style="3" customWidth="1"/>
    <col min="10" max="10" width="6.26953125" style="3" customWidth="1"/>
    <col min="11" max="11" width="8.7265625" style="3" customWidth="1"/>
    <col min="12" max="13" width="5.7265625" style="3" customWidth="1"/>
    <col min="14" max="16384" width="10.7265625" style="3"/>
  </cols>
  <sheetData>
    <row r="2" spans="2:12" ht="15.5" x14ac:dyDescent="0.35">
      <c r="B2" s="30" t="s">
        <v>9</v>
      </c>
      <c r="C2" s="30"/>
      <c r="D2" s="30"/>
      <c r="E2" s="1"/>
      <c r="F2" s="1"/>
      <c r="G2" s="1"/>
      <c r="H2" s="1"/>
      <c r="I2" s="1"/>
      <c r="J2" s="1"/>
      <c r="K2" s="2"/>
      <c r="L2" s="2"/>
    </row>
    <row r="3" spans="2:12" x14ac:dyDescent="0.35">
      <c r="B3" s="31" t="s">
        <v>8</v>
      </c>
      <c r="C3" s="31"/>
      <c r="D3" s="31"/>
      <c r="E3" s="4"/>
      <c r="F3" s="4"/>
      <c r="G3" s="4"/>
      <c r="H3" s="4"/>
      <c r="I3" s="4"/>
      <c r="J3" s="4"/>
      <c r="K3" s="5"/>
      <c r="L3" s="5"/>
    </row>
    <row r="4" spans="2:12" x14ac:dyDescent="0.35">
      <c r="C4" s="3" t="s">
        <v>0</v>
      </c>
      <c r="D4" s="6" t="s">
        <v>60</v>
      </c>
      <c r="E4" s="5" t="s">
        <v>1</v>
      </c>
      <c r="F4" s="7" t="s">
        <v>85</v>
      </c>
      <c r="G4" s="7"/>
      <c r="I4" s="3" t="s">
        <v>2</v>
      </c>
      <c r="J4" s="32">
        <v>45721</v>
      </c>
      <c r="K4" s="32"/>
    </row>
    <row r="5" spans="2:12" ht="6.75" customHeight="1" x14ac:dyDescent="0.35">
      <c r="D5" s="8"/>
    </row>
    <row r="6" spans="2:12" x14ac:dyDescent="0.35">
      <c r="C6" s="3" t="s">
        <v>3</v>
      </c>
      <c r="D6" s="6" t="s">
        <v>144</v>
      </c>
      <c r="E6" s="5" t="s">
        <v>21</v>
      </c>
      <c r="F6" s="5"/>
      <c r="G6" s="33" t="s">
        <v>30</v>
      </c>
      <c r="H6" s="33"/>
      <c r="I6" s="33"/>
      <c r="J6" s="33"/>
      <c r="K6" s="33"/>
    </row>
    <row r="7" spans="2:12" ht="11.25" customHeight="1" x14ac:dyDescent="0.35"/>
    <row r="8" spans="2:12" x14ac:dyDescent="0.35">
      <c r="B8" s="9" t="s">
        <v>4</v>
      </c>
      <c r="C8" s="9" t="s">
        <v>6</v>
      </c>
      <c r="D8" s="34" t="s">
        <v>5</v>
      </c>
      <c r="E8" s="35"/>
      <c r="F8" s="10" t="s">
        <v>7</v>
      </c>
      <c r="G8" s="10" t="s">
        <v>10</v>
      </c>
      <c r="H8" s="10" t="s">
        <v>11</v>
      </c>
      <c r="I8" s="10" t="s">
        <v>12</v>
      </c>
      <c r="J8" s="10" t="s">
        <v>13</v>
      </c>
      <c r="K8" s="11" t="s">
        <v>22</v>
      </c>
    </row>
    <row r="9" spans="2:12" ht="18.5" x14ac:dyDescent="0.45">
      <c r="B9" s="12">
        <v>1</v>
      </c>
      <c r="C9" s="13" t="s">
        <v>179</v>
      </c>
      <c r="D9" s="14" t="s">
        <v>180</v>
      </c>
      <c r="E9" s="15"/>
      <c r="F9" s="16">
        <v>94.5</v>
      </c>
      <c r="G9" s="10">
        <v>0</v>
      </c>
      <c r="H9" s="10">
        <v>0</v>
      </c>
      <c r="I9" s="10">
        <v>0</v>
      </c>
      <c r="J9" s="10">
        <v>0</v>
      </c>
      <c r="K9" s="17">
        <f>SUM(F9:J9)/5</f>
        <v>18.899999999999999</v>
      </c>
    </row>
    <row r="10" spans="2:12" ht="18.5" x14ac:dyDescent="0.45">
      <c r="B10" s="12">
        <f t="shared" ref="B10:B53" si="0">B9+1</f>
        <v>2</v>
      </c>
      <c r="C10" s="13" t="s">
        <v>181</v>
      </c>
      <c r="D10" s="14" t="s">
        <v>182</v>
      </c>
      <c r="E10" s="15"/>
      <c r="F10" s="16">
        <v>92.5</v>
      </c>
      <c r="G10" s="10">
        <v>0</v>
      </c>
      <c r="H10" s="10">
        <v>0</v>
      </c>
      <c r="I10" s="10">
        <v>0</v>
      </c>
      <c r="J10" s="10">
        <v>0</v>
      </c>
      <c r="K10" s="17">
        <f t="shared" ref="K10:K30" si="1">SUM(F10:J10)/5</f>
        <v>18.5</v>
      </c>
    </row>
    <row r="11" spans="2:12" ht="18.5" x14ac:dyDescent="0.45">
      <c r="B11" s="12">
        <f t="shared" si="0"/>
        <v>3</v>
      </c>
      <c r="C11" s="13" t="s">
        <v>183</v>
      </c>
      <c r="D11" s="14" t="s">
        <v>184</v>
      </c>
      <c r="E11" s="15"/>
      <c r="F11" s="16">
        <v>96.5</v>
      </c>
      <c r="G11" s="10">
        <v>0</v>
      </c>
      <c r="H11" s="10">
        <v>0</v>
      </c>
      <c r="I11" s="10">
        <v>0</v>
      </c>
      <c r="J11" s="10">
        <v>0</v>
      </c>
      <c r="K11" s="17">
        <f t="shared" si="1"/>
        <v>19.3</v>
      </c>
    </row>
    <row r="12" spans="2:12" ht="18.5" x14ac:dyDescent="0.45">
      <c r="B12" s="12">
        <f t="shared" si="0"/>
        <v>4</v>
      </c>
      <c r="C12" s="13" t="s">
        <v>185</v>
      </c>
      <c r="D12" s="14" t="s">
        <v>186</v>
      </c>
      <c r="E12" s="15"/>
      <c r="F12" s="16">
        <v>87</v>
      </c>
      <c r="G12" s="10">
        <v>0</v>
      </c>
      <c r="H12" s="10">
        <v>0</v>
      </c>
      <c r="I12" s="10">
        <v>0</v>
      </c>
      <c r="J12" s="10">
        <v>0</v>
      </c>
      <c r="K12" s="17">
        <f t="shared" si="1"/>
        <v>17.399999999999999</v>
      </c>
    </row>
    <row r="13" spans="2:12" ht="18.5" x14ac:dyDescent="0.45">
      <c r="B13" s="12">
        <f t="shared" si="0"/>
        <v>5</v>
      </c>
      <c r="C13" s="13" t="s">
        <v>187</v>
      </c>
      <c r="D13" s="14" t="s">
        <v>188</v>
      </c>
      <c r="E13" s="15"/>
      <c r="F13" s="16">
        <v>87</v>
      </c>
      <c r="G13" s="10">
        <v>0</v>
      </c>
      <c r="H13" s="10">
        <v>0</v>
      </c>
      <c r="I13" s="10">
        <v>0</v>
      </c>
      <c r="J13" s="10">
        <v>0</v>
      </c>
      <c r="K13" s="17">
        <f t="shared" si="1"/>
        <v>17.399999999999999</v>
      </c>
    </row>
    <row r="14" spans="2:12" ht="18.5" x14ac:dyDescent="0.45">
      <c r="B14" s="12">
        <f t="shared" si="0"/>
        <v>6</v>
      </c>
      <c r="C14" s="13" t="s">
        <v>189</v>
      </c>
      <c r="D14" s="14" t="s">
        <v>190</v>
      </c>
      <c r="E14" s="15"/>
      <c r="F14" s="16">
        <v>94.5</v>
      </c>
      <c r="G14" s="10">
        <v>0</v>
      </c>
      <c r="H14" s="10">
        <v>0</v>
      </c>
      <c r="I14" s="10">
        <v>0</v>
      </c>
      <c r="J14" s="10">
        <v>0</v>
      </c>
      <c r="K14" s="17">
        <f t="shared" si="1"/>
        <v>18.899999999999999</v>
      </c>
    </row>
    <row r="15" spans="2:12" ht="18.5" x14ac:dyDescent="0.45">
      <c r="B15" s="12">
        <f t="shared" si="0"/>
        <v>7</v>
      </c>
      <c r="C15" s="18" t="s">
        <v>191</v>
      </c>
      <c r="D15" s="14" t="s">
        <v>192</v>
      </c>
      <c r="E15" s="15"/>
      <c r="F15" s="16">
        <v>90.5</v>
      </c>
      <c r="G15" s="10">
        <v>0</v>
      </c>
      <c r="H15" s="10">
        <v>0</v>
      </c>
      <c r="I15" s="10">
        <v>0</v>
      </c>
      <c r="J15" s="10">
        <v>0</v>
      </c>
      <c r="K15" s="17">
        <f t="shared" si="1"/>
        <v>18.100000000000001</v>
      </c>
    </row>
    <row r="16" spans="2:12" ht="18.5" x14ac:dyDescent="0.45">
      <c r="B16" s="12">
        <f t="shared" si="0"/>
        <v>8</v>
      </c>
      <c r="C16" s="18" t="s">
        <v>193</v>
      </c>
      <c r="D16" s="14" t="s">
        <v>194</v>
      </c>
      <c r="E16" s="15"/>
      <c r="F16" s="16">
        <v>90.5</v>
      </c>
      <c r="G16" s="10">
        <v>0</v>
      </c>
      <c r="H16" s="10">
        <v>0</v>
      </c>
      <c r="I16" s="10">
        <v>0</v>
      </c>
      <c r="J16" s="10">
        <v>0</v>
      </c>
      <c r="K16" s="17">
        <f t="shared" si="1"/>
        <v>18.100000000000001</v>
      </c>
    </row>
    <row r="17" spans="2:13" ht="18.5" x14ac:dyDescent="0.45">
      <c r="B17" s="12">
        <f t="shared" si="0"/>
        <v>9</v>
      </c>
      <c r="C17" s="18" t="s">
        <v>195</v>
      </c>
      <c r="D17" s="14" t="s">
        <v>196</v>
      </c>
      <c r="E17" s="15"/>
      <c r="F17" s="16">
        <v>90.5</v>
      </c>
      <c r="G17" s="10">
        <v>0</v>
      </c>
      <c r="H17" s="10">
        <v>0</v>
      </c>
      <c r="I17" s="10">
        <v>0</v>
      </c>
      <c r="J17" s="10">
        <v>0</v>
      </c>
      <c r="K17" s="17">
        <f t="shared" si="1"/>
        <v>18.100000000000001</v>
      </c>
    </row>
    <row r="18" spans="2:13" ht="18.5" x14ac:dyDescent="0.45">
      <c r="B18" s="12">
        <f t="shared" si="0"/>
        <v>10</v>
      </c>
      <c r="C18" s="18" t="s">
        <v>197</v>
      </c>
      <c r="D18" s="14" t="s">
        <v>198</v>
      </c>
      <c r="E18" s="15"/>
      <c r="F18" s="16">
        <v>0</v>
      </c>
      <c r="G18" s="10">
        <v>0</v>
      </c>
      <c r="H18" s="10">
        <v>0</v>
      </c>
      <c r="I18" s="10">
        <v>0</v>
      </c>
      <c r="J18" s="10">
        <v>0</v>
      </c>
      <c r="K18" s="17">
        <f t="shared" si="1"/>
        <v>0</v>
      </c>
    </row>
    <row r="19" spans="2:13" ht="18.5" x14ac:dyDescent="0.45">
      <c r="B19" s="12">
        <f t="shared" si="0"/>
        <v>11</v>
      </c>
      <c r="C19" s="18" t="s">
        <v>199</v>
      </c>
      <c r="D19" s="14" t="s">
        <v>200</v>
      </c>
      <c r="E19" s="15"/>
      <c r="F19" s="16">
        <v>87</v>
      </c>
      <c r="G19" s="10">
        <v>0</v>
      </c>
      <c r="H19" s="10">
        <v>0</v>
      </c>
      <c r="I19" s="10">
        <v>0</v>
      </c>
      <c r="J19" s="10">
        <v>0</v>
      </c>
      <c r="K19" s="17">
        <f t="shared" si="1"/>
        <v>17.399999999999999</v>
      </c>
    </row>
    <row r="20" spans="2:13" ht="18.5" x14ac:dyDescent="0.45">
      <c r="B20" s="12">
        <f t="shared" si="0"/>
        <v>12</v>
      </c>
      <c r="C20" s="18" t="s">
        <v>201</v>
      </c>
      <c r="D20" s="14" t="s">
        <v>202</v>
      </c>
      <c r="E20" s="15"/>
      <c r="F20" s="16">
        <v>87</v>
      </c>
      <c r="G20" s="10">
        <v>0</v>
      </c>
      <c r="H20" s="10">
        <v>0</v>
      </c>
      <c r="I20" s="10">
        <v>0</v>
      </c>
      <c r="J20" s="10">
        <v>0</v>
      </c>
      <c r="K20" s="17">
        <f t="shared" si="1"/>
        <v>17.399999999999999</v>
      </c>
    </row>
    <row r="21" spans="2:13" ht="18.5" x14ac:dyDescent="0.45">
      <c r="B21" s="12">
        <f t="shared" si="0"/>
        <v>13</v>
      </c>
      <c r="C21" s="18" t="s">
        <v>203</v>
      </c>
      <c r="D21" s="14" t="s">
        <v>204</v>
      </c>
      <c r="E21" s="15"/>
      <c r="F21" s="16">
        <v>90.5</v>
      </c>
      <c r="G21" s="10">
        <v>0</v>
      </c>
      <c r="H21" s="10">
        <v>0</v>
      </c>
      <c r="I21" s="10">
        <v>0</v>
      </c>
      <c r="J21" s="10">
        <v>0</v>
      </c>
      <c r="K21" s="17">
        <f t="shared" si="1"/>
        <v>18.100000000000001</v>
      </c>
      <c r="M21" s="19"/>
    </row>
    <row r="22" spans="2:13" ht="18.5" x14ac:dyDescent="0.45">
      <c r="B22" s="12">
        <f t="shared" si="0"/>
        <v>14</v>
      </c>
      <c r="C22" s="18" t="s">
        <v>205</v>
      </c>
      <c r="D22" s="14" t="s">
        <v>206</v>
      </c>
      <c r="E22" s="15"/>
      <c r="F22" s="16">
        <v>0</v>
      </c>
      <c r="G22" s="10">
        <v>0</v>
      </c>
      <c r="H22" s="10">
        <v>0</v>
      </c>
      <c r="I22" s="10">
        <v>0</v>
      </c>
      <c r="J22" s="10">
        <v>0</v>
      </c>
      <c r="K22" s="17">
        <f t="shared" si="1"/>
        <v>0</v>
      </c>
    </row>
    <row r="23" spans="2:13" ht="18.5" x14ac:dyDescent="0.45">
      <c r="B23" s="12">
        <f t="shared" si="0"/>
        <v>15</v>
      </c>
      <c r="C23" s="18" t="s">
        <v>207</v>
      </c>
      <c r="D23" s="14" t="s">
        <v>208</v>
      </c>
      <c r="E23" s="15"/>
      <c r="F23" s="16">
        <v>0</v>
      </c>
      <c r="G23" s="10">
        <v>0</v>
      </c>
      <c r="H23" s="10">
        <v>0</v>
      </c>
      <c r="I23" s="10">
        <v>0</v>
      </c>
      <c r="J23" s="10">
        <v>0</v>
      </c>
      <c r="K23" s="17">
        <f t="shared" si="1"/>
        <v>0</v>
      </c>
    </row>
    <row r="24" spans="2:13" ht="18.5" x14ac:dyDescent="0.45">
      <c r="B24" s="12">
        <f t="shared" si="0"/>
        <v>16</v>
      </c>
      <c r="C24" s="18" t="s">
        <v>209</v>
      </c>
      <c r="D24" s="14" t="s">
        <v>210</v>
      </c>
      <c r="E24" s="15"/>
      <c r="F24" s="16">
        <v>89</v>
      </c>
      <c r="G24" s="10">
        <v>0</v>
      </c>
      <c r="H24" s="10">
        <v>0</v>
      </c>
      <c r="I24" s="10">
        <v>0</v>
      </c>
      <c r="J24" s="10">
        <v>0</v>
      </c>
      <c r="K24" s="17">
        <f t="shared" si="1"/>
        <v>17.8</v>
      </c>
    </row>
    <row r="25" spans="2:13" ht="18.5" x14ac:dyDescent="0.45">
      <c r="B25" s="12">
        <f t="shared" si="0"/>
        <v>17</v>
      </c>
      <c r="C25" s="18" t="s">
        <v>211</v>
      </c>
      <c r="D25" s="14" t="s">
        <v>212</v>
      </c>
      <c r="E25" s="15"/>
      <c r="F25" s="16">
        <v>89</v>
      </c>
      <c r="G25" s="10">
        <v>0</v>
      </c>
      <c r="H25" s="10">
        <v>0</v>
      </c>
      <c r="I25" s="10">
        <v>0</v>
      </c>
      <c r="J25" s="10">
        <v>0</v>
      </c>
      <c r="K25" s="17">
        <f t="shared" si="1"/>
        <v>17.8</v>
      </c>
    </row>
    <row r="26" spans="2:13" ht="18.5" x14ac:dyDescent="0.45">
      <c r="B26" s="12">
        <f t="shared" si="0"/>
        <v>18</v>
      </c>
      <c r="C26" s="18" t="s">
        <v>213</v>
      </c>
      <c r="D26" s="14" t="s">
        <v>214</v>
      </c>
      <c r="E26" s="15"/>
      <c r="F26" s="16">
        <v>85</v>
      </c>
      <c r="G26" s="10">
        <v>0</v>
      </c>
      <c r="H26" s="10">
        <v>0</v>
      </c>
      <c r="I26" s="10">
        <v>0</v>
      </c>
      <c r="J26" s="10">
        <v>0</v>
      </c>
      <c r="K26" s="17">
        <f t="shared" si="1"/>
        <v>17</v>
      </c>
    </row>
    <row r="27" spans="2:13" ht="18.5" x14ac:dyDescent="0.45">
      <c r="B27" s="12">
        <f t="shared" si="0"/>
        <v>19</v>
      </c>
      <c r="C27" s="18" t="s">
        <v>215</v>
      </c>
      <c r="D27" s="14" t="s">
        <v>216</v>
      </c>
      <c r="E27" s="15"/>
      <c r="F27" s="16">
        <v>96.5</v>
      </c>
      <c r="G27" s="10">
        <v>0</v>
      </c>
      <c r="H27" s="10">
        <v>0</v>
      </c>
      <c r="I27" s="10">
        <v>0</v>
      </c>
      <c r="J27" s="10">
        <v>0</v>
      </c>
      <c r="K27" s="17">
        <f t="shared" si="1"/>
        <v>19.3</v>
      </c>
    </row>
    <row r="28" spans="2:13" ht="18.5" x14ac:dyDescent="0.45">
      <c r="B28" s="12">
        <f t="shared" si="0"/>
        <v>20</v>
      </c>
      <c r="C28" s="18" t="s">
        <v>217</v>
      </c>
      <c r="D28" s="14" t="s">
        <v>218</v>
      </c>
      <c r="E28" s="15"/>
      <c r="F28" s="16">
        <v>0</v>
      </c>
      <c r="G28" s="10">
        <v>0</v>
      </c>
      <c r="H28" s="10">
        <v>0</v>
      </c>
      <c r="I28" s="10">
        <v>0</v>
      </c>
      <c r="J28" s="10">
        <v>0</v>
      </c>
      <c r="K28" s="17">
        <f t="shared" si="1"/>
        <v>0</v>
      </c>
    </row>
    <row r="29" spans="2:13" ht="18.5" x14ac:dyDescent="0.45">
      <c r="B29" s="12">
        <f t="shared" si="0"/>
        <v>21</v>
      </c>
      <c r="C29" s="18" t="s">
        <v>219</v>
      </c>
      <c r="D29" s="14" t="s">
        <v>220</v>
      </c>
      <c r="E29" s="15"/>
      <c r="F29" s="16">
        <v>96.5</v>
      </c>
      <c r="G29" s="10">
        <v>0</v>
      </c>
      <c r="H29" s="10">
        <v>0</v>
      </c>
      <c r="I29" s="10">
        <v>0</v>
      </c>
      <c r="J29" s="10">
        <v>0</v>
      </c>
      <c r="K29" s="17">
        <f t="shared" si="1"/>
        <v>19.3</v>
      </c>
    </row>
    <row r="30" spans="2:13" ht="18.5" x14ac:dyDescent="0.45">
      <c r="B30" s="12">
        <f t="shared" si="0"/>
        <v>22</v>
      </c>
      <c r="C30" s="18" t="s">
        <v>221</v>
      </c>
      <c r="D30" s="14" t="s">
        <v>222</v>
      </c>
      <c r="E30" s="15"/>
      <c r="F30" s="16">
        <v>92.5</v>
      </c>
      <c r="G30" s="10">
        <v>0</v>
      </c>
      <c r="H30" s="10">
        <v>0</v>
      </c>
      <c r="I30" s="10">
        <v>0</v>
      </c>
      <c r="J30" s="10">
        <v>0</v>
      </c>
      <c r="K30" s="17">
        <f t="shared" si="1"/>
        <v>18.5</v>
      </c>
    </row>
    <row r="31" spans="2:13" ht="18.5" x14ac:dyDescent="0.45">
      <c r="B31" s="12">
        <f t="shared" si="0"/>
        <v>23</v>
      </c>
      <c r="C31" s="18"/>
      <c r="D31" s="14"/>
      <c r="E31" s="15"/>
      <c r="F31" s="16"/>
      <c r="G31" s="10"/>
      <c r="H31" s="10"/>
      <c r="I31" s="10"/>
      <c r="J31" s="10"/>
      <c r="K31" s="17"/>
    </row>
    <row r="32" spans="2:13" ht="18.5" x14ac:dyDescent="0.45">
      <c r="B32" s="12">
        <f t="shared" si="0"/>
        <v>24</v>
      </c>
      <c r="C32" s="18"/>
      <c r="D32" s="14"/>
      <c r="E32" s="15"/>
      <c r="F32" s="16"/>
      <c r="G32" s="10"/>
      <c r="H32" s="10"/>
      <c r="I32" s="10"/>
      <c r="J32" s="10"/>
      <c r="K32" s="17"/>
    </row>
    <row r="33" spans="2:11" ht="18.5" x14ac:dyDescent="0.45">
      <c r="B33" s="12">
        <f t="shared" si="0"/>
        <v>25</v>
      </c>
      <c r="C33" s="18"/>
      <c r="D33" s="14"/>
      <c r="E33" s="15"/>
      <c r="F33" s="16"/>
      <c r="G33" s="10"/>
      <c r="H33" s="10"/>
      <c r="I33" s="10"/>
      <c r="J33" s="10"/>
      <c r="K33" s="17"/>
    </row>
    <row r="34" spans="2:11" ht="18.5" x14ac:dyDescent="0.45">
      <c r="B34" s="12">
        <f t="shared" si="0"/>
        <v>26</v>
      </c>
      <c r="C34" s="18"/>
      <c r="D34" s="14"/>
      <c r="E34" s="15"/>
      <c r="F34" s="16"/>
      <c r="G34" s="10"/>
      <c r="H34" s="10"/>
      <c r="I34" s="10"/>
      <c r="J34" s="10"/>
      <c r="K34" s="17"/>
    </row>
    <row r="35" spans="2:11" ht="18.5" x14ac:dyDescent="0.45">
      <c r="B35" s="12">
        <f t="shared" si="0"/>
        <v>27</v>
      </c>
      <c r="C35" s="18"/>
      <c r="D35" s="14"/>
      <c r="E35" s="15"/>
      <c r="F35" s="16"/>
      <c r="G35" s="10"/>
      <c r="H35" s="10"/>
      <c r="I35" s="10"/>
      <c r="J35" s="10"/>
      <c r="K35" s="17"/>
    </row>
    <row r="36" spans="2:11" ht="18.5" x14ac:dyDescent="0.45">
      <c r="B36" s="12">
        <f t="shared" si="0"/>
        <v>28</v>
      </c>
      <c r="C36" s="18"/>
      <c r="D36" s="14"/>
      <c r="E36" s="15"/>
      <c r="F36" s="16"/>
      <c r="G36" s="10"/>
      <c r="H36" s="10"/>
      <c r="I36" s="10"/>
      <c r="J36" s="10"/>
      <c r="K36" s="17"/>
    </row>
    <row r="37" spans="2:11" ht="18.5" x14ac:dyDescent="0.45">
      <c r="B37" s="12">
        <f t="shared" si="0"/>
        <v>29</v>
      </c>
      <c r="C37" s="18"/>
      <c r="D37" s="14"/>
      <c r="E37" s="15"/>
      <c r="F37" s="16"/>
      <c r="G37" s="10"/>
      <c r="H37" s="10"/>
      <c r="I37" s="10"/>
      <c r="J37" s="10"/>
      <c r="K37" s="17"/>
    </row>
    <row r="38" spans="2:11" ht="18.5" x14ac:dyDescent="0.45">
      <c r="B38" s="12">
        <f t="shared" si="0"/>
        <v>30</v>
      </c>
      <c r="C38" s="18"/>
      <c r="D38" s="14"/>
      <c r="E38" s="15"/>
      <c r="F38" s="16"/>
      <c r="G38" s="10"/>
      <c r="H38" s="10"/>
      <c r="I38" s="10"/>
      <c r="J38" s="10"/>
      <c r="K38" s="17"/>
    </row>
    <row r="39" spans="2:11" ht="18.5" x14ac:dyDescent="0.45">
      <c r="B39" s="12">
        <f t="shared" si="0"/>
        <v>31</v>
      </c>
      <c r="C39" s="18"/>
      <c r="D39" s="14"/>
      <c r="E39" s="15"/>
      <c r="F39" s="16"/>
      <c r="G39" s="10"/>
      <c r="H39" s="10"/>
      <c r="I39" s="10"/>
      <c r="J39" s="10"/>
      <c r="K39" s="17"/>
    </row>
    <row r="40" spans="2:11" ht="18.5" x14ac:dyDescent="0.45">
      <c r="B40" s="12">
        <f t="shared" si="0"/>
        <v>32</v>
      </c>
      <c r="C40" s="18"/>
      <c r="D40" s="14"/>
      <c r="E40" s="15"/>
      <c r="F40" s="10"/>
      <c r="G40" s="10"/>
      <c r="H40" s="10"/>
      <c r="I40" s="10"/>
      <c r="J40" s="10"/>
      <c r="K40" s="17"/>
    </row>
    <row r="41" spans="2:11" ht="18.5" x14ac:dyDescent="0.45">
      <c r="B41" s="12">
        <f t="shared" si="0"/>
        <v>33</v>
      </c>
      <c r="C41" s="18"/>
      <c r="D41" s="14"/>
      <c r="E41" s="15"/>
      <c r="F41" s="10"/>
      <c r="G41" s="10"/>
      <c r="H41" s="10"/>
      <c r="I41" s="10"/>
      <c r="J41" s="10"/>
      <c r="K41" s="17"/>
    </row>
    <row r="42" spans="2:11" ht="18.5" x14ac:dyDescent="0.45">
      <c r="B42" s="12">
        <f t="shared" si="0"/>
        <v>34</v>
      </c>
      <c r="C42" s="9"/>
      <c r="D42" s="14"/>
      <c r="E42" s="15"/>
      <c r="F42" s="10"/>
      <c r="G42" s="10"/>
      <c r="H42" s="10"/>
      <c r="I42" s="10"/>
      <c r="J42" s="10"/>
      <c r="K42" s="17"/>
    </row>
    <row r="43" spans="2:11" ht="18.5" x14ac:dyDescent="0.45">
      <c r="B43" s="12">
        <f t="shared" si="0"/>
        <v>35</v>
      </c>
      <c r="C43" s="9"/>
      <c r="D43" s="14"/>
      <c r="E43" s="15"/>
      <c r="F43" s="10"/>
      <c r="G43" s="10"/>
      <c r="H43" s="10"/>
      <c r="I43" s="10"/>
      <c r="J43" s="10"/>
      <c r="K43" s="17"/>
    </row>
    <row r="44" spans="2:11" ht="18.5" x14ac:dyDescent="0.45">
      <c r="B44" s="12">
        <f t="shared" si="0"/>
        <v>36</v>
      </c>
      <c r="C44" s="12"/>
      <c r="D44" s="14"/>
      <c r="E44" s="15"/>
      <c r="F44" s="10"/>
      <c r="G44" s="10"/>
      <c r="H44" s="10"/>
      <c r="I44" s="10"/>
      <c r="J44" s="10"/>
      <c r="K44" s="17"/>
    </row>
    <row r="45" spans="2:11" ht="18.5" x14ac:dyDescent="0.45">
      <c r="B45" s="12">
        <f t="shared" si="0"/>
        <v>37</v>
      </c>
      <c r="C45" s="12"/>
      <c r="D45" s="14"/>
      <c r="E45" s="15"/>
      <c r="F45" s="10"/>
      <c r="G45" s="10"/>
      <c r="H45" s="10"/>
      <c r="I45" s="10"/>
      <c r="J45" s="10"/>
      <c r="K45" s="17"/>
    </row>
    <row r="46" spans="2:11" ht="18.5" x14ac:dyDescent="0.45">
      <c r="B46" s="12">
        <f t="shared" si="0"/>
        <v>38</v>
      </c>
      <c r="C46" s="20"/>
      <c r="D46" s="14"/>
      <c r="E46" s="15"/>
      <c r="F46" s="10"/>
      <c r="G46" s="10"/>
      <c r="H46" s="10"/>
      <c r="I46" s="10"/>
      <c r="J46" s="10"/>
      <c r="K46" s="17"/>
    </row>
    <row r="47" spans="2:11" ht="18.5" x14ac:dyDescent="0.45">
      <c r="B47" s="12">
        <f t="shared" si="0"/>
        <v>39</v>
      </c>
      <c r="C47" s="20"/>
      <c r="D47" s="14"/>
      <c r="E47" s="15"/>
      <c r="F47" s="10"/>
      <c r="G47" s="10"/>
      <c r="H47" s="10"/>
      <c r="I47" s="10"/>
      <c r="J47" s="10"/>
      <c r="K47" s="17"/>
    </row>
    <row r="48" spans="2:11" ht="18.5" x14ac:dyDescent="0.45">
      <c r="B48" s="12">
        <f t="shared" si="0"/>
        <v>40</v>
      </c>
      <c r="C48" s="20"/>
      <c r="D48" s="14"/>
      <c r="E48" s="15"/>
      <c r="F48" s="10"/>
      <c r="G48" s="10"/>
      <c r="H48" s="10"/>
      <c r="I48" s="10"/>
      <c r="J48" s="10"/>
      <c r="K48" s="17"/>
    </row>
    <row r="49" spans="2:11" ht="18.5" x14ac:dyDescent="0.45">
      <c r="B49" s="12">
        <f t="shared" si="0"/>
        <v>41</v>
      </c>
      <c r="C49" s="20"/>
      <c r="D49" s="14"/>
      <c r="E49" s="15"/>
      <c r="F49" s="10"/>
      <c r="G49" s="10"/>
      <c r="H49" s="10"/>
      <c r="I49" s="10"/>
      <c r="J49" s="10"/>
      <c r="K49" s="17"/>
    </row>
    <row r="50" spans="2:11" ht="18.5" x14ac:dyDescent="0.45">
      <c r="B50" s="12">
        <f t="shared" si="0"/>
        <v>42</v>
      </c>
      <c r="C50" s="20"/>
      <c r="D50" s="14"/>
      <c r="E50" s="15"/>
      <c r="F50" s="10"/>
      <c r="G50" s="10"/>
      <c r="H50" s="10"/>
      <c r="I50" s="10"/>
      <c r="J50" s="10"/>
      <c r="K50" s="17"/>
    </row>
    <row r="51" spans="2:11" ht="18.5" x14ac:dyDescent="0.45">
      <c r="B51" s="12">
        <f t="shared" si="0"/>
        <v>43</v>
      </c>
      <c r="C51" s="20"/>
      <c r="D51" s="14"/>
      <c r="E51" s="15"/>
      <c r="F51" s="10"/>
      <c r="G51" s="10"/>
      <c r="H51" s="10"/>
      <c r="I51" s="10"/>
      <c r="J51" s="10"/>
      <c r="K51" s="17"/>
    </row>
    <row r="52" spans="2:11" ht="18.5" x14ac:dyDescent="0.45">
      <c r="B52" s="12">
        <f t="shared" si="0"/>
        <v>44</v>
      </c>
      <c r="C52" s="20"/>
      <c r="D52" s="14"/>
      <c r="E52" s="15"/>
      <c r="F52" s="10"/>
      <c r="G52" s="10"/>
      <c r="H52" s="10"/>
      <c r="I52" s="10"/>
      <c r="J52" s="10"/>
      <c r="K52" s="17"/>
    </row>
    <row r="53" spans="2:11" ht="18.5" x14ac:dyDescent="0.45">
      <c r="B53" s="12">
        <f t="shared" si="0"/>
        <v>45</v>
      </c>
      <c r="C53" s="20"/>
      <c r="D53" s="14"/>
      <c r="E53" s="15"/>
      <c r="F53" s="9"/>
      <c r="G53" s="9"/>
      <c r="H53" s="9"/>
      <c r="I53" s="9"/>
      <c r="J53" s="9"/>
      <c r="K53" s="17"/>
    </row>
    <row r="54" spans="2:11" x14ac:dyDescent="0.35">
      <c r="D54" s="5"/>
      <c r="E54" s="21" t="s">
        <v>18</v>
      </c>
      <c r="F54" s="22">
        <f t="shared" ref="F54:J54" si="2">COUNTIF(F9:F53,"&gt;=70")</f>
        <v>18</v>
      </c>
      <c r="G54" s="22">
        <f t="shared" si="2"/>
        <v>0</v>
      </c>
      <c r="H54" s="22">
        <f t="shared" si="2"/>
        <v>0</v>
      </c>
      <c r="I54" s="22">
        <f t="shared" si="2"/>
        <v>0</v>
      </c>
      <c r="J54" s="22">
        <f t="shared" si="2"/>
        <v>0</v>
      </c>
      <c r="K54" s="22">
        <f>COUNTIF(K9:K48,"&gt;=70")</f>
        <v>0</v>
      </c>
    </row>
    <row r="55" spans="2:11" x14ac:dyDescent="0.35">
      <c r="C55" s="5"/>
      <c r="D55" s="5"/>
      <c r="E55" s="24" t="s">
        <v>19</v>
      </c>
      <c r="F55" s="25">
        <f t="shared" ref="F55:K55" si="3">COUNTIF(F9:F53,"&lt;70")</f>
        <v>4</v>
      </c>
      <c r="G55" s="25">
        <f t="shared" si="3"/>
        <v>22</v>
      </c>
      <c r="H55" s="25">
        <f t="shared" si="3"/>
        <v>22</v>
      </c>
      <c r="I55" s="25">
        <f t="shared" si="3"/>
        <v>22</v>
      </c>
      <c r="J55" s="25">
        <f t="shared" si="3"/>
        <v>22</v>
      </c>
      <c r="K55" s="25">
        <f t="shared" si="3"/>
        <v>22</v>
      </c>
    </row>
    <row r="56" spans="2:11" x14ac:dyDescent="0.35">
      <c r="C56" s="5"/>
      <c r="D56" s="5"/>
      <c r="E56" s="24" t="s">
        <v>20</v>
      </c>
      <c r="F56" s="25">
        <f t="shared" ref="F56:K56" si="4">COUNT(F9:F53)</f>
        <v>22</v>
      </c>
      <c r="G56" s="25">
        <f t="shared" si="4"/>
        <v>22</v>
      </c>
      <c r="H56" s="25">
        <f t="shared" si="4"/>
        <v>22</v>
      </c>
      <c r="I56" s="25">
        <f t="shared" si="4"/>
        <v>22</v>
      </c>
      <c r="J56" s="25">
        <f t="shared" si="4"/>
        <v>22</v>
      </c>
      <c r="K56" s="25">
        <f t="shared" si="4"/>
        <v>22</v>
      </c>
    </row>
    <row r="57" spans="2:11" x14ac:dyDescent="0.35">
      <c r="C57" s="5"/>
      <c r="D57" s="5"/>
      <c r="E57" s="26" t="s">
        <v>15</v>
      </c>
      <c r="F57" s="27">
        <f t="shared" ref="F57:K57" si="5">F54/F56</f>
        <v>0.81818181818181823</v>
      </c>
      <c r="G57" s="28">
        <f t="shared" si="5"/>
        <v>0</v>
      </c>
      <c r="H57" s="28">
        <f t="shared" si="5"/>
        <v>0</v>
      </c>
      <c r="I57" s="28">
        <f t="shared" si="5"/>
        <v>0</v>
      </c>
      <c r="J57" s="28">
        <f t="shared" si="5"/>
        <v>0</v>
      </c>
      <c r="K57" s="28">
        <f t="shared" si="5"/>
        <v>0</v>
      </c>
    </row>
    <row r="58" spans="2:11" x14ac:dyDescent="0.35">
      <c r="C58" s="5"/>
      <c r="D58" s="5"/>
      <c r="E58" s="26" t="s">
        <v>16</v>
      </c>
      <c r="F58" s="27">
        <f t="shared" ref="F58:K58" si="6">F55/F56</f>
        <v>0.18181818181818182</v>
      </c>
      <c r="G58" s="27">
        <f t="shared" si="6"/>
        <v>1</v>
      </c>
      <c r="H58" s="28">
        <f t="shared" si="6"/>
        <v>1</v>
      </c>
      <c r="I58" s="28">
        <f t="shared" si="6"/>
        <v>1</v>
      </c>
      <c r="J58" s="28">
        <f t="shared" si="6"/>
        <v>1</v>
      </c>
      <c r="K58" s="28">
        <f t="shared" si="6"/>
        <v>1</v>
      </c>
    </row>
    <row r="59" spans="2:11" x14ac:dyDescent="0.35">
      <c r="C59" s="5"/>
      <c r="D59" s="5"/>
    </row>
    <row r="60" spans="2:11" x14ac:dyDescent="0.35">
      <c r="C60" s="5"/>
      <c r="D60" s="5"/>
    </row>
    <row r="61" spans="2:11" x14ac:dyDescent="0.35">
      <c r="C61" s="5"/>
      <c r="F61" s="29"/>
      <c r="G61" s="29"/>
      <c r="H61" s="29"/>
      <c r="I61" s="29"/>
      <c r="J61" s="29"/>
    </row>
    <row r="62" spans="2:11" x14ac:dyDescent="0.35">
      <c r="F62" s="36" t="s">
        <v>17</v>
      </c>
      <c r="G62" s="36"/>
      <c r="H62" s="36"/>
      <c r="I62" s="36"/>
      <c r="J62" s="36"/>
    </row>
  </sheetData>
  <mergeCells count="6">
    <mergeCell ref="F62:J62"/>
    <mergeCell ref="B2:D2"/>
    <mergeCell ref="B3:D3"/>
    <mergeCell ref="J4:K4"/>
    <mergeCell ref="G6:K6"/>
    <mergeCell ref="D8:E8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22C6A-DDCC-4C98-B089-2F7F81DC0933}">
  <dimension ref="B2:M62"/>
  <sheetViews>
    <sheetView zoomScale="84" zoomScaleNormal="84" workbookViewId="0">
      <selection activeCell="M8" sqref="M8"/>
    </sheetView>
  </sheetViews>
  <sheetFormatPr baseColWidth="10" defaultColWidth="10.7265625" defaultRowHeight="14.5" x14ac:dyDescent="0.35"/>
  <cols>
    <col min="1" max="1" width="1.26953125" style="3" customWidth="1"/>
    <col min="2" max="2" width="5" style="3" customWidth="1"/>
    <col min="3" max="3" width="12.81640625" style="3" customWidth="1"/>
    <col min="4" max="4" width="49" style="3" customWidth="1"/>
    <col min="5" max="5" width="15.453125" style="3" customWidth="1"/>
    <col min="6" max="6" width="7.1796875" style="3" customWidth="1"/>
    <col min="7" max="8" width="5.7265625" style="3" customWidth="1"/>
    <col min="9" max="9" width="6.453125" style="3" customWidth="1"/>
    <col min="10" max="10" width="6.26953125" style="3" customWidth="1"/>
    <col min="11" max="11" width="8.7265625" style="3" customWidth="1"/>
    <col min="12" max="13" width="5.7265625" style="3" customWidth="1"/>
    <col min="14" max="16384" width="10.7265625" style="3"/>
  </cols>
  <sheetData>
    <row r="2" spans="2:13" ht="15.5" x14ac:dyDescent="0.35">
      <c r="B2" s="30" t="s">
        <v>9</v>
      </c>
      <c r="C2" s="30"/>
      <c r="D2" s="30"/>
      <c r="E2" s="1"/>
      <c r="F2" s="1"/>
      <c r="G2" s="1"/>
      <c r="H2" s="1"/>
      <c r="I2" s="1"/>
      <c r="J2" s="1"/>
      <c r="K2" s="2"/>
      <c r="L2" s="2"/>
    </row>
    <row r="3" spans="2:13" x14ac:dyDescent="0.35">
      <c r="B3" s="31" t="s">
        <v>8</v>
      </c>
      <c r="C3" s="31"/>
      <c r="D3" s="31"/>
      <c r="E3" s="4"/>
      <c r="F3" s="4"/>
      <c r="G3" s="4"/>
      <c r="H3" s="4"/>
      <c r="I3" s="4"/>
      <c r="J3" s="4"/>
      <c r="K3" s="5"/>
      <c r="L3" s="5"/>
    </row>
    <row r="4" spans="2:13" x14ac:dyDescent="0.35">
      <c r="C4" s="3" t="s">
        <v>0</v>
      </c>
      <c r="D4" s="6" t="s">
        <v>60</v>
      </c>
      <c r="E4" s="5" t="s">
        <v>1</v>
      </c>
      <c r="F4" s="7" t="s">
        <v>223</v>
      </c>
      <c r="G4" s="7"/>
      <c r="I4" s="3" t="s">
        <v>2</v>
      </c>
      <c r="J4" s="32">
        <v>45721</v>
      </c>
      <c r="K4" s="32"/>
      <c r="L4" s="32"/>
    </row>
    <row r="5" spans="2:13" ht="6.75" customHeight="1" x14ac:dyDescent="0.35">
      <c r="D5" s="8"/>
    </row>
    <row r="6" spans="2:13" x14ac:dyDescent="0.35">
      <c r="C6" s="3" t="s">
        <v>3</v>
      </c>
      <c r="D6" s="6" t="s">
        <v>144</v>
      </c>
      <c r="E6" s="5" t="s">
        <v>21</v>
      </c>
      <c r="F6" s="5"/>
      <c r="G6" s="33" t="s">
        <v>30</v>
      </c>
      <c r="H6" s="33"/>
      <c r="I6" s="33"/>
      <c r="J6" s="33"/>
      <c r="K6" s="33"/>
    </row>
    <row r="7" spans="2:13" ht="11.25" customHeight="1" x14ac:dyDescent="0.35"/>
    <row r="8" spans="2:13" x14ac:dyDescent="0.35">
      <c r="B8" s="9" t="s">
        <v>4</v>
      </c>
      <c r="C8" s="9" t="s">
        <v>6</v>
      </c>
      <c r="D8" s="34" t="s">
        <v>5</v>
      </c>
      <c r="E8" s="35"/>
      <c r="F8" s="10" t="s">
        <v>7</v>
      </c>
      <c r="G8" s="10" t="s">
        <v>10</v>
      </c>
      <c r="H8" s="10" t="s">
        <v>11</v>
      </c>
      <c r="I8" s="10" t="s">
        <v>12</v>
      </c>
      <c r="J8" s="10" t="s">
        <v>13</v>
      </c>
      <c r="K8" s="11" t="s">
        <v>22</v>
      </c>
    </row>
    <row r="9" spans="2:13" ht="18.5" x14ac:dyDescent="0.45">
      <c r="B9" s="12">
        <v>1</v>
      </c>
      <c r="C9" s="13" t="s">
        <v>224</v>
      </c>
      <c r="D9" s="14" t="s">
        <v>225</v>
      </c>
      <c r="E9" s="15"/>
      <c r="F9" s="16">
        <v>85.5</v>
      </c>
      <c r="G9" s="10">
        <v>0</v>
      </c>
      <c r="H9" s="10">
        <v>0</v>
      </c>
      <c r="I9" s="10">
        <v>0</v>
      </c>
      <c r="J9" s="10">
        <v>0</v>
      </c>
      <c r="K9" s="17">
        <f>SUM(F9:J9)/5</f>
        <v>17.100000000000001</v>
      </c>
    </row>
    <row r="10" spans="2:13" ht="18.5" x14ac:dyDescent="0.45">
      <c r="B10" s="12">
        <f t="shared" ref="B10:B53" si="0">B9+1</f>
        <v>2</v>
      </c>
      <c r="C10" s="13" t="s">
        <v>226</v>
      </c>
      <c r="D10" s="14" t="s">
        <v>227</v>
      </c>
      <c r="E10" s="15"/>
      <c r="F10" s="16">
        <v>0</v>
      </c>
      <c r="G10" s="10">
        <v>0</v>
      </c>
      <c r="H10" s="10">
        <v>0</v>
      </c>
      <c r="I10" s="10">
        <v>0</v>
      </c>
      <c r="J10" s="10">
        <v>0</v>
      </c>
      <c r="K10" s="17">
        <f t="shared" ref="K10:K20" si="1">SUM(F10:J10)/5</f>
        <v>0</v>
      </c>
    </row>
    <row r="11" spans="2:13" ht="18.5" x14ac:dyDescent="0.45">
      <c r="B11" s="12">
        <f t="shared" si="0"/>
        <v>3</v>
      </c>
      <c r="C11" s="13" t="s">
        <v>228</v>
      </c>
      <c r="D11" s="14" t="s">
        <v>229</v>
      </c>
      <c r="E11" s="15"/>
      <c r="F11" s="16">
        <v>100</v>
      </c>
      <c r="G11" s="10">
        <v>0</v>
      </c>
      <c r="H11" s="10">
        <v>0</v>
      </c>
      <c r="I11" s="10">
        <v>0</v>
      </c>
      <c r="J11" s="10">
        <v>0</v>
      </c>
      <c r="K11" s="17">
        <f t="shared" si="1"/>
        <v>20</v>
      </c>
    </row>
    <row r="12" spans="2:13" ht="18.5" x14ac:dyDescent="0.45">
      <c r="B12" s="12">
        <f t="shared" si="0"/>
        <v>4</v>
      </c>
      <c r="C12" s="13" t="s">
        <v>230</v>
      </c>
      <c r="D12" s="14" t="s">
        <v>231</v>
      </c>
      <c r="E12" s="15"/>
      <c r="F12" s="16">
        <v>98</v>
      </c>
      <c r="G12" s="10">
        <v>0</v>
      </c>
      <c r="H12" s="10">
        <v>0</v>
      </c>
      <c r="I12" s="10">
        <v>0</v>
      </c>
      <c r="J12" s="10">
        <v>0</v>
      </c>
      <c r="K12" s="17">
        <f t="shared" si="1"/>
        <v>19.600000000000001</v>
      </c>
    </row>
    <row r="13" spans="2:13" ht="18.5" x14ac:dyDescent="0.45">
      <c r="B13" s="12">
        <f t="shared" si="0"/>
        <v>5</v>
      </c>
      <c r="C13" s="13" t="s">
        <v>232</v>
      </c>
      <c r="D13" s="14" t="s">
        <v>233</v>
      </c>
      <c r="E13" s="15"/>
      <c r="F13" s="16">
        <v>76</v>
      </c>
      <c r="G13" s="10">
        <v>0</v>
      </c>
      <c r="H13" s="10">
        <v>0</v>
      </c>
      <c r="I13" s="10">
        <v>0</v>
      </c>
      <c r="J13" s="10">
        <v>0</v>
      </c>
      <c r="K13" s="17">
        <f t="shared" si="1"/>
        <v>15.2</v>
      </c>
    </row>
    <row r="14" spans="2:13" ht="18.5" x14ac:dyDescent="0.45">
      <c r="B14" s="12">
        <f t="shared" si="0"/>
        <v>6</v>
      </c>
      <c r="C14" s="13" t="s">
        <v>234</v>
      </c>
      <c r="D14" s="14" t="s">
        <v>235</v>
      </c>
      <c r="E14" s="15"/>
      <c r="F14" s="16">
        <v>76</v>
      </c>
      <c r="G14" s="10">
        <v>0</v>
      </c>
      <c r="H14" s="10">
        <v>0</v>
      </c>
      <c r="I14" s="10">
        <v>0</v>
      </c>
      <c r="J14" s="10">
        <v>0</v>
      </c>
      <c r="K14" s="17">
        <f t="shared" si="1"/>
        <v>15.2</v>
      </c>
      <c r="M14" s="19"/>
    </row>
    <row r="15" spans="2:13" ht="18.5" x14ac:dyDescent="0.45">
      <c r="B15" s="12">
        <f t="shared" si="0"/>
        <v>7</v>
      </c>
      <c r="C15" s="18" t="s">
        <v>236</v>
      </c>
      <c r="D15" s="14" t="s">
        <v>237</v>
      </c>
      <c r="E15" s="15"/>
      <c r="F15" s="16">
        <v>89</v>
      </c>
      <c r="G15" s="10">
        <v>0</v>
      </c>
      <c r="H15" s="10">
        <v>0</v>
      </c>
      <c r="I15" s="10">
        <v>0</v>
      </c>
      <c r="J15" s="10">
        <v>0</v>
      </c>
      <c r="K15" s="17">
        <f t="shared" si="1"/>
        <v>17.8</v>
      </c>
    </row>
    <row r="16" spans="2:13" ht="18.5" x14ac:dyDescent="0.45">
      <c r="B16" s="12">
        <f t="shared" si="0"/>
        <v>8</v>
      </c>
      <c r="C16" s="18" t="s">
        <v>238</v>
      </c>
      <c r="D16" s="14" t="s">
        <v>239</v>
      </c>
      <c r="E16" s="15"/>
      <c r="F16" s="16">
        <v>85</v>
      </c>
      <c r="G16" s="10">
        <v>0</v>
      </c>
      <c r="H16" s="10">
        <v>0</v>
      </c>
      <c r="I16" s="10">
        <v>0</v>
      </c>
      <c r="J16" s="10">
        <v>0</v>
      </c>
      <c r="K16" s="17">
        <f t="shared" si="1"/>
        <v>17</v>
      </c>
    </row>
    <row r="17" spans="2:13" ht="18.5" x14ac:dyDescent="0.45">
      <c r="B17" s="12">
        <f t="shared" si="0"/>
        <v>9</v>
      </c>
      <c r="C17" s="18" t="s">
        <v>240</v>
      </c>
      <c r="D17" s="14" t="s">
        <v>241</v>
      </c>
      <c r="E17" s="15"/>
      <c r="F17" s="16">
        <v>91.5</v>
      </c>
      <c r="G17" s="10">
        <v>0</v>
      </c>
      <c r="H17" s="10">
        <v>0</v>
      </c>
      <c r="I17" s="10">
        <v>0</v>
      </c>
      <c r="J17" s="10">
        <v>0</v>
      </c>
      <c r="K17" s="17">
        <f t="shared" si="1"/>
        <v>18.3</v>
      </c>
    </row>
    <row r="18" spans="2:13" ht="18.5" x14ac:dyDescent="0.45">
      <c r="B18" s="12">
        <f t="shared" si="0"/>
        <v>10</v>
      </c>
      <c r="C18" s="18" t="s">
        <v>242</v>
      </c>
      <c r="D18" s="14" t="s">
        <v>243</v>
      </c>
      <c r="E18" s="15"/>
      <c r="F18" s="16">
        <v>87.5</v>
      </c>
      <c r="G18" s="10">
        <v>0</v>
      </c>
      <c r="H18" s="10">
        <v>0</v>
      </c>
      <c r="I18" s="10">
        <v>0</v>
      </c>
      <c r="J18" s="10">
        <v>0</v>
      </c>
      <c r="K18" s="17">
        <f t="shared" si="1"/>
        <v>17.5</v>
      </c>
    </row>
    <row r="19" spans="2:13" ht="18.5" x14ac:dyDescent="0.45">
      <c r="B19" s="12">
        <f t="shared" si="0"/>
        <v>11</v>
      </c>
      <c r="C19" s="18" t="s">
        <v>244</v>
      </c>
      <c r="D19" s="14" t="s">
        <v>245</v>
      </c>
      <c r="E19" s="15"/>
      <c r="F19" s="16">
        <v>0</v>
      </c>
      <c r="G19" s="10">
        <v>0</v>
      </c>
      <c r="H19" s="10">
        <v>0</v>
      </c>
      <c r="I19" s="10">
        <v>0</v>
      </c>
      <c r="J19" s="10">
        <v>0</v>
      </c>
      <c r="K19" s="17">
        <f t="shared" si="1"/>
        <v>0</v>
      </c>
    </row>
    <row r="20" spans="2:13" ht="18.5" x14ac:dyDescent="0.45">
      <c r="B20" s="12">
        <f t="shared" si="0"/>
        <v>12</v>
      </c>
      <c r="C20" s="18" t="s">
        <v>246</v>
      </c>
      <c r="D20" s="14" t="s">
        <v>247</v>
      </c>
      <c r="E20" s="15"/>
      <c r="F20" s="16">
        <v>96.5</v>
      </c>
      <c r="G20" s="10">
        <v>0</v>
      </c>
      <c r="H20" s="10">
        <v>0</v>
      </c>
      <c r="I20" s="10">
        <v>0</v>
      </c>
      <c r="J20" s="10">
        <v>0</v>
      </c>
      <c r="K20" s="17">
        <f t="shared" si="1"/>
        <v>19.3</v>
      </c>
    </row>
    <row r="21" spans="2:13" ht="18.5" x14ac:dyDescent="0.45">
      <c r="B21" s="12">
        <f t="shared" si="0"/>
        <v>13</v>
      </c>
      <c r="C21" s="18"/>
      <c r="D21" s="14"/>
      <c r="E21" s="15"/>
      <c r="F21" s="16"/>
      <c r="G21" s="10"/>
      <c r="H21" s="10"/>
      <c r="I21" s="10"/>
      <c r="J21" s="10"/>
      <c r="K21" s="17"/>
      <c r="M21" s="19"/>
    </row>
    <row r="22" spans="2:13" ht="18.5" x14ac:dyDescent="0.45">
      <c r="B22" s="12">
        <f t="shared" si="0"/>
        <v>14</v>
      </c>
      <c r="C22" s="18"/>
      <c r="D22" s="14"/>
      <c r="E22" s="15"/>
      <c r="F22" s="16"/>
      <c r="G22" s="10"/>
      <c r="H22" s="10"/>
      <c r="I22" s="10"/>
      <c r="J22" s="10"/>
      <c r="K22" s="17"/>
    </row>
    <row r="23" spans="2:13" ht="18.5" x14ac:dyDescent="0.45">
      <c r="B23" s="12">
        <f t="shared" si="0"/>
        <v>15</v>
      </c>
      <c r="C23" s="18"/>
      <c r="D23" s="14"/>
      <c r="E23" s="15"/>
      <c r="F23" s="16"/>
      <c r="G23" s="10"/>
      <c r="H23" s="10"/>
      <c r="I23" s="10"/>
      <c r="J23" s="10"/>
      <c r="K23" s="17"/>
    </row>
    <row r="24" spans="2:13" ht="18.5" x14ac:dyDescent="0.45">
      <c r="B24" s="12">
        <f t="shared" si="0"/>
        <v>16</v>
      </c>
      <c r="C24" s="18"/>
      <c r="D24" s="14"/>
      <c r="E24" s="15"/>
      <c r="F24" s="16"/>
      <c r="G24" s="10"/>
      <c r="H24" s="10"/>
      <c r="I24" s="10"/>
      <c r="J24" s="10"/>
      <c r="K24" s="17"/>
    </row>
    <row r="25" spans="2:13" ht="18.5" x14ac:dyDescent="0.45">
      <c r="B25" s="12">
        <f t="shared" si="0"/>
        <v>17</v>
      </c>
      <c r="C25" s="18"/>
      <c r="D25" s="14"/>
      <c r="E25" s="15"/>
      <c r="F25" s="16"/>
      <c r="G25" s="10"/>
      <c r="H25" s="10"/>
      <c r="I25" s="10"/>
      <c r="J25" s="10"/>
      <c r="K25" s="17"/>
    </row>
    <row r="26" spans="2:13" ht="18.5" x14ac:dyDescent="0.45">
      <c r="B26" s="12">
        <f t="shared" si="0"/>
        <v>18</v>
      </c>
      <c r="C26" s="18"/>
      <c r="D26" s="14"/>
      <c r="E26" s="15"/>
      <c r="F26" s="16"/>
      <c r="G26" s="10"/>
      <c r="H26" s="10"/>
      <c r="I26" s="10"/>
      <c r="J26" s="10"/>
      <c r="K26" s="17"/>
    </row>
    <row r="27" spans="2:13" ht="18.5" x14ac:dyDescent="0.45">
      <c r="B27" s="12">
        <f t="shared" si="0"/>
        <v>19</v>
      </c>
      <c r="C27" s="18"/>
      <c r="D27" s="14"/>
      <c r="E27" s="15"/>
      <c r="F27" s="16"/>
      <c r="G27" s="10"/>
      <c r="H27" s="10"/>
      <c r="I27" s="10"/>
      <c r="J27" s="10"/>
      <c r="K27" s="17"/>
    </row>
    <row r="28" spans="2:13" ht="18.5" x14ac:dyDescent="0.45">
      <c r="B28" s="12">
        <f t="shared" si="0"/>
        <v>20</v>
      </c>
      <c r="C28" s="18"/>
      <c r="D28" s="14"/>
      <c r="E28" s="15"/>
      <c r="F28" s="16"/>
      <c r="G28" s="10"/>
      <c r="H28" s="10"/>
      <c r="I28" s="10"/>
      <c r="J28" s="10"/>
      <c r="K28" s="17"/>
    </row>
    <row r="29" spans="2:13" ht="18.5" x14ac:dyDescent="0.45">
      <c r="B29" s="12">
        <f t="shared" si="0"/>
        <v>21</v>
      </c>
      <c r="C29" s="18"/>
      <c r="D29" s="14"/>
      <c r="E29" s="15"/>
      <c r="F29" s="16"/>
      <c r="G29" s="10"/>
      <c r="H29" s="10"/>
      <c r="I29" s="10"/>
      <c r="J29" s="10"/>
      <c r="K29" s="17"/>
    </row>
    <row r="30" spans="2:13" ht="18.5" x14ac:dyDescent="0.45">
      <c r="B30" s="12">
        <f t="shared" si="0"/>
        <v>22</v>
      </c>
      <c r="C30" s="18"/>
      <c r="D30" s="14"/>
      <c r="E30" s="15"/>
      <c r="F30" s="16"/>
      <c r="G30" s="10"/>
      <c r="H30" s="10"/>
      <c r="I30" s="10"/>
      <c r="J30" s="10"/>
      <c r="K30" s="17"/>
    </row>
    <row r="31" spans="2:13" ht="18.5" x14ac:dyDescent="0.45">
      <c r="B31" s="12">
        <f t="shared" si="0"/>
        <v>23</v>
      </c>
      <c r="C31" s="18"/>
      <c r="D31" s="14"/>
      <c r="E31" s="15"/>
      <c r="F31" s="16"/>
      <c r="G31" s="10"/>
      <c r="H31" s="10"/>
      <c r="I31" s="10"/>
      <c r="J31" s="10"/>
      <c r="K31" s="17"/>
    </row>
    <row r="32" spans="2:13" ht="18.5" x14ac:dyDescent="0.45">
      <c r="B32" s="12">
        <f t="shared" si="0"/>
        <v>24</v>
      </c>
      <c r="C32" s="18"/>
      <c r="D32" s="14"/>
      <c r="E32" s="15"/>
      <c r="F32" s="16"/>
      <c r="G32" s="10"/>
      <c r="H32" s="10"/>
      <c r="I32" s="10"/>
      <c r="J32" s="10"/>
      <c r="K32" s="17"/>
    </row>
    <row r="33" spans="2:11" ht="18.5" x14ac:dyDescent="0.45">
      <c r="B33" s="12">
        <f t="shared" si="0"/>
        <v>25</v>
      </c>
      <c r="C33" s="18"/>
      <c r="D33" s="14"/>
      <c r="E33" s="15"/>
      <c r="F33" s="16"/>
      <c r="G33" s="10"/>
      <c r="H33" s="10"/>
      <c r="I33" s="10"/>
      <c r="J33" s="10"/>
      <c r="K33" s="17"/>
    </row>
    <row r="34" spans="2:11" ht="18.5" x14ac:dyDescent="0.45">
      <c r="B34" s="12">
        <f t="shared" si="0"/>
        <v>26</v>
      </c>
      <c r="C34" s="18"/>
      <c r="D34" s="14"/>
      <c r="E34" s="15"/>
      <c r="F34" s="16"/>
      <c r="G34" s="10"/>
      <c r="H34" s="10"/>
      <c r="I34" s="10"/>
      <c r="J34" s="10"/>
      <c r="K34" s="17"/>
    </row>
    <row r="35" spans="2:11" ht="18.5" x14ac:dyDescent="0.45">
      <c r="B35" s="12">
        <f t="shared" si="0"/>
        <v>27</v>
      </c>
      <c r="C35" s="18"/>
      <c r="D35" s="14"/>
      <c r="E35" s="15"/>
      <c r="F35" s="16"/>
      <c r="G35" s="10"/>
      <c r="H35" s="10"/>
      <c r="I35" s="10"/>
      <c r="J35" s="10"/>
      <c r="K35" s="17"/>
    </row>
    <row r="36" spans="2:11" ht="18.5" x14ac:dyDescent="0.45">
      <c r="B36" s="12">
        <f t="shared" si="0"/>
        <v>28</v>
      </c>
      <c r="C36" s="18"/>
      <c r="D36" s="14"/>
      <c r="E36" s="15"/>
      <c r="F36" s="16"/>
      <c r="G36" s="10"/>
      <c r="H36" s="10"/>
      <c r="I36" s="10"/>
      <c r="J36" s="10"/>
      <c r="K36" s="17"/>
    </row>
    <row r="37" spans="2:11" ht="18.5" x14ac:dyDescent="0.45">
      <c r="B37" s="12">
        <f t="shared" si="0"/>
        <v>29</v>
      </c>
      <c r="C37" s="18"/>
      <c r="D37" s="14"/>
      <c r="E37" s="15"/>
      <c r="F37" s="16"/>
      <c r="G37" s="10"/>
      <c r="H37" s="10"/>
      <c r="I37" s="10"/>
      <c r="J37" s="10"/>
      <c r="K37" s="17"/>
    </row>
    <row r="38" spans="2:11" ht="18.5" x14ac:dyDescent="0.45">
      <c r="B38" s="12">
        <f t="shared" si="0"/>
        <v>30</v>
      </c>
      <c r="C38" s="18"/>
      <c r="D38" s="14"/>
      <c r="E38" s="15"/>
      <c r="F38" s="16"/>
      <c r="G38" s="10"/>
      <c r="H38" s="10"/>
      <c r="I38" s="10"/>
      <c r="J38" s="10"/>
      <c r="K38" s="17"/>
    </row>
    <row r="39" spans="2:11" ht="18.5" x14ac:dyDescent="0.45">
      <c r="B39" s="12">
        <f t="shared" si="0"/>
        <v>31</v>
      </c>
      <c r="C39" s="18"/>
      <c r="D39" s="14"/>
      <c r="E39" s="15"/>
      <c r="F39" s="16"/>
      <c r="G39" s="10"/>
      <c r="H39" s="10"/>
      <c r="I39" s="10"/>
      <c r="J39" s="10"/>
      <c r="K39" s="17"/>
    </row>
    <row r="40" spans="2:11" ht="18.5" x14ac:dyDescent="0.45">
      <c r="B40" s="12">
        <f t="shared" si="0"/>
        <v>32</v>
      </c>
      <c r="C40" s="18"/>
      <c r="D40" s="14"/>
      <c r="E40" s="15"/>
      <c r="F40" s="10"/>
      <c r="G40" s="10"/>
      <c r="H40" s="10"/>
      <c r="I40" s="10"/>
      <c r="J40" s="10"/>
      <c r="K40" s="17"/>
    </row>
    <row r="41" spans="2:11" ht="18.5" x14ac:dyDescent="0.45">
      <c r="B41" s="12">
        <f t="shared" si="0"/>
        <v>33</v>
      </c>
      <c r="C41" s="18"/>
      <c r="D41" s="14"/>
      <c r="E41" s="15"/>
      <c r="F41" s="10"/>
      <c r="G41" s="10"/>
      <c r="H41" s="10"/>
      <c r="I41" s="10"/>
      <c r="J41" s="10"/>
      <c r="K41" s="17"/>
    </row>
    <row r="42" spans="2:11" ht="18.5" x14ac:dyDescent="0.45">
      <c r="B42" s="12">
        <f t="shared" si="0"/>
        <v>34</v>
      </c>
      <c r="C42" s="9"/>
      <c r="D42" s="14"/>
      <c r="E42" s="15"/>
      <c r="F42" s="10"/>
      <c r="G42" s="10"/>
      <c r="H42" s="10"/>
      <c r="I42" s="10"/>
      <c r="J42" s="10"/>
      <c r="K42" s="17"/>
    </row>
    <row r="43" spans="2:11" ht="18.5" x14ac:dyDescent="0.45">
      <c r="B43" s="12">
        <f t="shared" si="0"/>
        <v>35</v>
      </c>
      <c r="C43" s="9"/>
      <c r="D43" s="14"/>
      <c r="E43" s="15"/>
      <c r="F43" s="10"/>
      <c r="G43" s="10"/>
      <c r="H43" s="10"/>
      <c r="I43" s="10"/>
      <c r="J43" s="10"/>
      <c r="K43" s="17"/>
    </row>
    <row r="44" spans="2:11" ht="18.5" x14ac:dyDescent="0.45">
      <c r="B44" s="12">
        <f t="shared" si="0"/>
        <v>36</v>
      </c>
      <c r="C44" s="12"/>
      <c r="D44" s="14"/>
      <c r="E44" s="15"/>
      <c r="F44" s="10"/>
      <c r="G44" s="10"/>
      <c r="H44" s="10"/>
      <c r="I44" s="10"/>
      <c r="J44" s="10"/>
      <c r="K44" s="17"/>
    </row>
    <row r="45" spans="2:11" ht="18.5" x14ac:dyDescent="0.45">
      <c r="B45" s="12">
        <f t="shared" si="0"/>
        <v>37</v>
      </c>
      <c r="C45" s="12"/>
      <c r="D45" s="14"/>
      <c r="E45" s="15"/>
      <c r="F45" s="10"/>
      <c r="G45" s="10"/>
      <c r="H45" s="10"/>
      <c r="I45" s="10"/>
      <c r="J45" s="10"/>
      <c r="K45" s="17"/>
    </row>
    <row r="46" spans="2:11" ht="18.5" x14ac:dyDescent="0.45">
      <c r="B46" s="12">
        <f t="shared" si="0"/>
        <v>38</v>
      </c>
      <c r="C46" s="20"/>
      <c r="D46" s="14"/>
      <c r="E46" s="15"/>
      <c r="F46" s="10"/>
      <c r="G46" s="10"/>
      <c r="H46" s="10"/>
      <c r="I46" s="10"/>
      <c r="J46" s="10"/>
      <c r="K46" s="17"/>
    </row>
    <row r="47" spans="2:11" ht="18.5" x14ac:dyDescent="0.45">
      <c r="B47" s="12">
        <f t="shared" si="0"/>
        <v>39</v>
      </c>
      <c r="C47" s="20"/>
      <c r="D47" s="14"/>
      <c r="E47" s="15"/>
      <c r="F47" s="10"/>
      <c r="G47" s="10"/>
      <c r="H47" s="10"/>
      <c r="I47" s="10"/>
      <c r="J47" s="10"/>
      <c r="K47" s="17"/>
    </row>
    <row r="48" spans="2:11" ht="18.5" x14ac:dyDescent="0.45">
      <c r="B48" s="12">
        <f t="shared" si="0"/>
        <v>40</v>
      </c>
      <c r="C48" s="20"/>
      <c r="D48" s="14"/>
      <c r="E48" s="15"/>
      <c r="F48" s="10"/>
      <c r="G48" s="10"/>
      <c r="H48" s="10"/>
      <c r="I48" s="10"/>
      <c r="J48" s="10"/>
      <c r="K48" s="17"/>
    </row>
    <row r="49" spans="2:11" ht="18.5" x14ac:dyDescent="0.45">
      <c r="B49" s="12">
        <f t="shared" si="0"/>
        <v>41</v>
      </c>
      <c r="C49" s="20"/>
      <c r="D49" s="14"/>
      <c r="E49" s="15"/>
      <c r="F49" s="10"/>
      <c r="G49" s="10"/>
      <c r="H49" s="10"/>
      <c r="I49" s="10"/>
      <c r="J49" s="10"/>
      <c r="K49" s="17"/>
    </row>
    <row r="50" spans="2:11" ht="18.5" x14ac:dyDescent="0.45">
      <c r="B50" s="12">
        <f t="shared" si="0"/>
        <v>42</v>
      </c>
      <c r="C50" s="20"/>
      <c r="D50" s="14"/>
      <c r="E50" s="15"/>
      <c r="F50" s="10"/>
      <c r="G50" s="10"/>
      <c r="H50" s="10"/>
      <c r="I50" s="10"/>
      <c r="J50" s="10"/>
      <c r="K50" s="17"/>
    </row>
    <row r="51" spans="2:11" ht="18.5" x14ac:dyDescent="0.45">
      <c r="B51" s="12">
        <f t="shared" si="0"/>
        <v>43</v>
      </c>
      <c r="C51" s="20"/>
      <c r="D51" s="14"/>
      <c r="E51" s="15"/>
      <c r="F51" s="10"/>
      <c r="G51" s="10"/>
      <c r="H51" s="10"/>
      <c r="I51" s="10"/>
      <c r="J51" s="10"/>
      <c r="K51" s="17"/>
    </row>
    <row r="52" spans="2:11" ht="18.5" x14ac:dyDescent="0.45">
      <c r="B52" s="12">
        <f t="shared" si="0"/>
        <v>44</v>
      </c>
      <c r="C52" s="20"/>
      <c r="D52" s="14"/>
      <c r="E52" s="15"/>
      <c r="F52" s="10"/>
      <c r="G52" s="10"/>
      <c r="H52" s="10"/>
      <c r="I52" s="10"/>
      <c r="J52" s="10"/>
      <c r="K52" s="17"/>
    </row>
    <row r="53" spans="2:11" ht="18.5" x14ac:dyDescent="0.45">
      <c r="B53" s="12">
        <f t="shared" si="0"/>
        <v>45</v>
      </c>
      <c r="C53" s="20"/>
      <c r="D53" s="14"/>
      <c r="E53" s="15"/>
      <c r="F53" s="9"/>
      <c r="G53" s="9"/>
      <c r="H53" s="9"/>
      <c r="I53" s="9"/>
      <c r="J53" s="9"/>
      <c r="K53" s="17"/>
    </row>
    <row r="54" spans="2:11" x14ac:dyDescent="0.35">
      <c r="D54" s="5"/>
      <c r="E54" s="21" t="s">
        <v>18</v>
      </c>
      <c r="F54" s="22">
        <f t="shared" ref="F54:J54" si="2">COUNTIF(F9:F53,"&gt;=70")</f>
        <v>10</v>
      </c>
      <c r="G54" s="22">
        <f t="shared" si="2"/>
        <v>0</v>
      </c>
      <c r="H54" s="22">
        <f t="shared" si="2"/>
        <v>0</v>
      </c>
      <c r="I54" s="22">
        <f t="shared" si="2"/>
        <v>0</v>
      </c>
      <c r="J54" s="22">
        <f t="shared" si="2"/>
        <v>0</v>
      </c>
      <c r="K54" s="22">
        <f>COUNTIF(K9:K48,"&gt;=70")</f>
        <v>0</v>
      </c>
    </row>
    <row r="55" spans="2:11" x14ac:dyDescent="0.35">
      <c r="C55" s="5"/>
      <c r="D55" s="5"/>
      <c r="E55" s="24" t="s">
        <v>19</v>
      </c>
      <c r="F55" s="25">
        <f t="shared" ref="F55:K55" si="3">COUNTIF(F9:F53,"&lt;70")</f>
        <v>2</v>
      </c>
      <c r="G55" s="25">
        <f t="shared" si="3"/>
        <v>12</v>
      </c>
      <c r="H55" s="25">
        <f t="shared" si="3"/>
        <v>12</v>
      </c>
      <c r="I55" s="25">
        <f t="shared" si="3"/>
        <v>12</v>
      </c>
      <c r="J55" s="25">
        <f t="shared" si="3"/>
        <v>12</v>
      </c>
      <c r="K55" s="25">
        <f t="shared" si="3"/>
        <v>12</v>
      </c>
    </row>
    <row r="56" spans="2:11" x14ac:dyDescent="0.35">
      <c r="C56" s="5"/>
      <c r="D56" s="5"/>
      <c r="E56" s="24" t="s">
        <v>20</v>
      </c>
      <c r="F56" s="25">
        <f t="shared" ref="F56:K56" si="4">COUNT(F9:F53)</f>
        <v>12</v>
      </c>
      <c r="G56" s="25">
        <f t="shared" si="4"/>
        <v>12</v>
      </c>
      <c r="H56" s="25">
        <f t="shared" si="4"/>
        <v>12</v>
      </c>
      <c r="I56" s="25">
        <f t="shared" si="4"/>
        <v>12</v>
      </c>
      <c r="J56" s="25">
        <f t="shared" si="4"/>
        <v>12</v>
      </c>
      <c r="K56" s="25">
        <f t="shared" si="4"/>
        <v>12</v>
      </c>
    </row>
    <row r="57" spans="2:11" x14ac:dyDescent="0.35">
      <c r="C57" s="5"/>
      <c r="D57" s="5"/>
      <c r="E57" s="26" t="s">
        <v>15</v>
      </c>
      <c r="F57" s="27">
        <f t="shared" ref="F57:K57" si="5">F54/F56</f>
        <v>0.83333333333333337</v>
      </c>
      <c r="G57" s="28">
        <f t="shared" si="5"/>
        <v>0</v>
      </c>
      <c r="H57" s="28">
        <f t="shared" si="5"/>
        <v>0</v>
      </c>
      <c r="I57" s="28">
        <f t="shared" si="5"/>
        <v>0</v>
      </c>
      <c r="J57" s="28">
        <f t="shared" si="5"/>
        <v>0</v>
      </c>
      <c r="K57" s="28">
        <f t="shared" si="5"/>
        <v>0</v>
      </c>
    </row>
    <row r="58" spans="2:11" x14ac:dyDescent="0.35">
      <c r="C58" s="5"/>
      <c r="D58" s="5"/>
      <c r="E58" s="26" t="s">
        <v>16</v>
      </c>
      <c r="F58" s="27">
        <f t="shared" ref="F58:K58" si="6">F55/F56</f>
        <v>0.16666666666666666</v>
      </c>
      <c r="G58" s="27">
        <f t="shared" si="6"/>
        <v>1</v>
      </c>
      <c r="H58" s="28">
        <f t="shared" si="6"/>
        <v>1</v>
      </c>
      <c r="I58" s="28">
        <f t="shared" si="6"/>
        <v>1</v>
      </c>
      <c r="J58" s="28">
        <f t="shared" si="6"/>
        <v>1</v>
      </c>
      <c r="K58" s="28">
        <f t="shared" si="6"/>
        <v>1</v>
      </c>
    </row>
    <row r="59" spans="2:11" x14ac:dyDescent="0.35">
      <c r="C59" s="5"/>
      <c r="D59" s="5"/>
    </row>
    <row r="60" spans="2:11" x14ac:dyDescent="0.35">
      <c r="C60" s="5"/>
      <c r="D60" s="5"/>
    </row>
    <row r="61" spans="2:11" x14ac:dyDescent="0.35">
      <c r="C61" s="5"/>
      <c r="F61" s="29"/>
      <c r="G61" s="29"/>
      <c r="H61" s="29"/>
      <c r="I61" s="29"/>
      <c r="J61" s="29"/>
    </row>
    <row r="62" spans="2:11" x14ac:dyDescent="0.35">
      <c r="F62" s="36" t="s">
        <v>17</v>
      </c>
      <c r="G62" s="36"/>
      <c r="H62" s="36"/>
      <c r="I62" s="36"/>
      <c r="J62" s="36"/>
    </row>
  </sheetData>
  <mergeCells count="6">
    <mergeCell ref="F62:J62"/>
    <mergeCell ref="J4:L4"/>
    <mergeCell ref="B2:D2"/>
    <mergeCell ref="B3:D3"/>
    <mergeCell ref="G6:K6"/>
    <mergeCell ref="D8:E8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eugenio chávez ortíz</cp:lastModifiedBy>
  <cp:lastPrinted>2023-03-21T15:13:53Z</cp:lastPrinted>
  <dcterms:created xsi:type="dcterms:W3CDTF">2023-03-14T19:16:59Z</dcterms:created>
  <dcterms:modified xsi:type="dcterms:W3CDTF">2025-03-05T19:56:27Z</dcterms:modified>
</cp:coreProperties>
</file>