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IND\2025\2025_1\ESCOLARIZADO\"/>
    </mc:Choice>
  </mc:AlternateContent>
  <xr:revisionPtr revIDLastSave="0" documentId="13_ncr:1_{79602A1A-50B0-4740-B9FB-A91DF0F1F80A}" xr6:coauthVersionLast="47" xr6:coauthVersionMax="47" xr10:uidLastSave="{00000000-0000-0000-0000-000000000000}"/>
  <bookViews>
    <workbookView xWindow="-120" yWindow="-120" windowWidth="20730" windowHeight="11160" activeTab="1" xr2:uid="{A449D5C3-B759-40CC-A04A-A45B4C2A83F4}"/>
  </bookViews>
  <sheets>
    <sheet name="ASP 801B" sheetId="2" r:id="rId1"/>
    <sheet name="MDI 801B" sheetId="1" r:id="rId2"/>
    <sheet name="SM 601A" sheetId="4" r:id="rId3"/>
    <sheet name="SIM 601A" sheetId="5" r:id="rId4"/>
    <sheet name="SIM 601B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2" l="1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9" i="5"/>
  <c r="Q23" i="4"/>
  <c r="Q30" i="4"/>
  <c r="Q26" i="4"/>
  <c r="Q25" i="4"/>
  <c r="Q24" i="4"/>
  <c r="Q22" i="4"/>
  <c r="Q19" i="4"/>
  <c r="Q18" i="4"/>
  <c r="Q13" i="4"/>
  <c r="Q14" i="4"/>
  <c r="Q28" i="4"/>
  <c r="S10" i="5"/>
  <c r="S14" i="4" l="1"/>
  <c r="S9" i="6"/>
  <c r="S9" i="5"/>
  <c r="S16" i="1" l="1"/>
  <c r="Q41" i="6" l="1"/>
  <c r="Q42" i="6"/>
  <c r="Q43" i="6"/>
  <c r="Q44" i="6"/>
  <c r="Q45" i="6"/>
  <c r="Q15" i="4" l="1"/>
  <c r="Q15" i="2"/>
  <c r="Q14" i="6"/>
  <c r="P52" i="6"/>
  <c r="O52" i="6"/>
  <c r="N52" i="6"/>
  <c r="M52" i="6"/>
  <c r="L52" i="6"/>
  <c r="K52" i="6"/>
  <c r="J52" i="6"/>
  <c r="P51" i="6"/>
  <c r="P54" i="6" s="1"/>
  <c r="O51" i="6"/>
  <c r="O54" i="6" s="1"/>
  <c r="N51" i="6"/>
  <c r="M51" i="6"/>
  <c r="M54" i="6" s="1"/>
  <c r="L51" i="6"/>
  <c r="L54" i="6" s="1"/>
  <c r="K51" i="6"/>
  <c r="K54" i="6" s="1"/>
  <c r="J51" i="6"/>
  <c r="P50" i="6"/>
  <c r="P53" i="6" s="1"/>
  <c r="O50" i="6"/>
  <c r="O53" i="6" s="1"/>
  <c r="N50" i="6"/>
  <c r="M50" i="6"/>
  <c r="M53" i="6" s="1"/>
  <c r="L50" i="6"/>
  <c r="K50" i="6"/>
  <c r="K53" i="6" s="1"/>
  <c r="J50" i="6"/>
  <c r="Q48" i="6"/>
  <c r="Q47" i="6"/>
  <c r="Q46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3" i="6"/>
  <c r="Q12" i="6"/>
  <c r="Q11" i="6"/>
  <c r="Q10" i="6"/>
  <c r="Q9" i="6"/>
  <c r="B9" i="6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1" i="5"/>
  <c r="B42" i="5"/>
  <c r="B43" i="5"/>
  <c r="B44" i="5" s="1"/>
  <c r="B45" i="5" s="1"/>
  <c r="B46" i="5" s="1"/>
  <c r="B47" i="5" s="1"/>
  <c r="B48" i="5" s="1"/>
  <c r="B9" i="5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P52" i="5"/>
  <c r="O52" i="5"/>
  <c r="N52" i="5"/>
  <c r="M52" i="5"/>
  <c r="L52" i="5"/>
  <c r="K52" i="5"/>
  <c r="J52" i="5"/>
  <c r="P51" i="5"/>
  <c r="P54" i="5" s="1"/>
  <c r="O51" i="5"/>
  <c r="N51" i="5"/>
  <c r="M51" i="5"/>
  <c r="L51" i="5"/>
  <c r="K51" i="5"/>
  <c r="J51" i="5"/>
  <c r="P50" i="5"/>
  <c r="P53" i="5" s="1"/>
  <c r="O50" i="5"/>
  <c r="O53" i="5" s="1"/>
  <c r="N50" i="5"/>
  <c r="M50" i="5"/>
  <c r="L50" i="5"/>
  <c r="K50" i="5"/>
  <c r="J50" i="5"/>
  <c r="Q48" i="5"/>
  <c r="Q47" i="5"/>
  <c r="Q46" i="5"/>
  <c r="Q45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P52" i="4"/>
  <c r="O52" i="4"/>
  <c r="N52" i="4"/>
  <c r="M52" i="4"/>
  <c r="L52" i="4"/>
  <c r="K52" i="4"/>
  <c r="J52" i="4"/>
  <c r="P51" i="4"/>
  <c r="P54" i="4" s="1"/>
  <c r="O51" i="4"/>
  <c r="O54" i="4" s="1"/>
  <c r="N51" i="4"/>
  <c r="N54" i="4" s="1"/>
  <c r="M51" i="4"/>
  <c r="M54" i="4" s="1"/>
  <c r="L51" i="4"/>
  <c r="K51" i="4"/>
  <c r="J51" i="4"/>
  <c r="P50" i="4"/>
  <c r="P53" i="4" s="1"/>
  <c r="O50" i="4"/>
  <c r="O53" i="4" s="1"/>
  <c r="N50" i="4"/>
  <c r="N53" i="4" s="1"/>
  <c r="M50" i="4"/>
  <c r="L50" i="4"/>
  <c r="K50" i="4"/>
  <c r="J50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29" i="4"/>
  <c r="Q27" i="4"/>
  <c r="Q21" i="4"/>
  <c r="Q20" i="4"/>
  <c r="Q17" i="4"/>
  <c r="Q16" i="4"/>
  <c r="Q12" i="4"/>
  <c r="Q11" i="4"/>
  <c r="Q10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Q9" i="4"/>
  <c r="B31" i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P52" i="2"/>
  <c r="O52" i="2"/>
  <c r="N52" i="2"/>
  <c r="M52" i="2"/>
  <c r="L52" i="2"/>
  <c r="K52" i="2"/>
  <c r="J52" i="2"/>
  <c r="P51" i="2"/>
  <c r="P54" i="2" s="1"/>
  <c r="O51" i="2"/>
  <c r="O54" i="2" s="1"/>
  <c r="N51" i="2"/>
  <c r="M51" i="2"/>
  <c r="L51" i="2"/>
  <c r="K51" i="2"/>
  <c r="K54" i="2" s="1"/>
  <c r="J51" i="2"/>
  <c r="J54" i="2" s="1"/>
  <c r="P50" i="2"/>
  <c r="O50" i="2"/>
  <c r="N50" i="2"/>
  <c r="M50" i="2"/>
  <c r="L50" i="2"/>
  <c r="K50" i="2"/>
  <c r="J50" i="2"/>
  <c r="J53" i="2" s="1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4" i="2"/>
  <c r="Q13" i="2"/>
  <c r="Q12" i="2"/>
  <c r="Q11" i="2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Q10" i="2"/>
  <c r="B10" i="2"/>
  <c r="Q9" i="2"/>
  <c r="Q38" i="1"/>
  <c r="Q39" i="1"/>
  <c r="Q40" i="1"/>
  <c r="Q41" i="1"/>
  <c r="Q42" i="1"/>
  <c r="Q43" i="1"/>
  <c r="Q4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Q10" i="1"/>
  <c r="P48" i="1"/>
  <c r="O48" i="1"/>
  <c r="N48" i="1"/>
  <c r="M48" i="1"/>
  <c r="L48" i="1"/>
  <c r="K48" i="1"/>
  <c r="J48" i="1"/>
  <c r="P47" i="1"/>
  <c r="O47" i="1"/>
  <c r="N47" i="1"/>
  <c r="M47" i="1"/>
  <c r="L47" i="1"/>
  <c r="K47" i="1"/>
  <c r="J47" i="1"/>
  <c r="P46" i="1"/>
  <c r="O46" i="1"/>
  <c r="N46" i="1"/>
  <c r="M46" i="1"/>
  <c r="L46" i="1"/>
  <c r="K46" i="1"/>
  <c r="J46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9" i="1"/>
  <c r="N54" i="6" l="1"/>
  <c r="N53" i="6"/>
  <c r="N53" i="5"/>
  <c r="N54" i="5"/>
  <c r="M54" i="2"/>
  <c r="L53" i="2"/>
  <c r="L54" i="2"/>
  <c r="L53" i="6"/>
  <c r="M53" i="4"/>
  <c r="L54" i="4"/>
  <c r="L53" i="4"/>
  <c r="K54" i="4"/>
  <c r="K53" i="4"/>
  <c r="Q51" i="4"/>
  <c r="Q50" i="4"/>
  <c r="J54" i="4"/>
  <c r="J53" i="4"/>
  <c r="J54" i="6"/>
  <c r="J53" i="6"/>
  <c r="Q52" i="6"/>
  <c r="Q50" i="6"/>
  <c r="Q51" i="6"/>
  <c r="M53" i="5"/>
  <c r="M54" i="5"/>
  <c r="O54" i="5"/>
  <c r="Q52" i="5"/>
  <c r="B32" i="5"/>
  <c r="B33" i="5" s="1"/>
  <c r="B34" i="5" s="1"/>
  <c r="B35" i="5" s="1"/>
  <c r="B36" i="5" s="1"/>
  <c r="B37" i="5" s="1"/>
  <c r="B38" i="5" s="1"/>
  <c r="B39" i="5" s="1"/>
  <c r="B40" i="5" s="1"/>
  <c r="J54" i="5"/>
  <c r="J53" i="5"/>
  <c r="K53" i="5"/>
  <c r="L54" i="5"/>
  <c r="Q50" i="5"/>
  <c r="L53" i="5"/>
  <c r="K54" i="5"/>
  <c r="Q51" i="5"/>
  <c r="Q52" i="4"/>
  <c r="M53" i="2"/>
  <c r="N54" i="2"/>
  <c r="N53" i="2"/>
  <c r="Q52" i="2"/>
  <c r="P53" i="2"/>
  <c r="Q51" i="2"/>
  <c r="O53" i="2"/>
  <c r="K53" i="2"/>
  <c r="Q50" i="2"/>
  <c r="M49" i="1"/>
  <c r="L50" i="1"/>
  <c r="L49" i="1"/>
  <c r="P50" i="1"/>
  <c r="P49" i="1"/>
  <c r="M50" i="1"/>
  <c r="N50" i="1"/>
  <c r="N49" i="1"/>
  <c r="J50" i="1"/>
  <c r="O49" i="1"/>
  <c r="J49" i="1"/>
  <c r="K50" i="1"/>
  <c r="Q48" i="1"/>
  <c r="K49" i="1"/>
  <c r="Q46" i="1"/>
  <c r="O50" i="1"/>
  <c r="Q47" i="1"/>
  <c r="Q53" i="5" l="1"/>
  <c r="Q54" i="6"/>
  <c r="Q54" i="2"/>
  <c r="Q54" i="5"/>
  <c r="Q53" i="4"/>
  <c r="Q53" i="6"/>
  <c r="Q53" i="2"/>
  <c r="Q54" i="4"/>
  <c r="Q50" i="1"/>
  <c r="Q49" i="1"/>
</calcChain>
</file>

<file path=xl/sharedStrings.xml><?xml version="1.0" encoding="utf-8"?>
<sst xmlns="http://schemas.openxmlformats.org/spreadsheetml/2006/main" count="374" uniqueCount="175">
  <si>
    <t>INSTITUTO TECNOLOGCIO SUPERIOR DE SAN ANDRES TUXTLA</t>
  </si>
  <si>
    <t>REPORTE DE CALIFICACIONES</t>
  </si>
  <si>
    <t>MATERIA</t>
  </si>
  <si>
    <t>GRUPO</t>
  </si>
  <si>
    <t>FECHA</t>
  </si>
  <si>
    <t>PERIODO</t>
  </si>
  <si>
    <t>CATEDRATICO</t>
  </si>
  <si>
    <t>MC. CARLOS MARTINEZ GALAN</t>
  </si>
  <si>
    <t>No.</t>
  </si>
  <si>
    <t>CONTROL</t>
  </si>
  <si>
    <t>NOMBRE DEL ALUMNO</t>
  </si>
  <si>
    <t>U1</t>
  </si>
  <si>
    <t>U2</t>
  </si>
  <si>
    <t>U3</t>
  </si>
  <si>
    <t>U4</t>
  </si>
  <si>
    <t>U5</t>
  </si>
  <si>
    <t>U6</t>
  </si>
  <si>
    <t>U7</t>
  </si>
  <si>
    <t>PROM.</t>
  </si>
  <si>
    <t>APROBADOS</t>
  </si>
  <si>
    <t>REPROBADOS</t>
  </si>
  <si>
    <t>TOTAL</t>
  </si>
  <si>
    <t>% APROBACION</t>
  </si>
  <si>
    <t>% REPROBACION</t>
  </si>
  <si>
    <t>FIRMA DEL CATEDRATICO</t>
  </si>
  <si>
    <t>MODELADO Y DISEÑO INDUSTRIAL</t>
  </si>
  <si>
    <t>FEBRERO - JUNIO 2025</t>
  </si>
  <si>
    <t>801B</t>
  </si>
  <si>
    <t>AUTOMATIZACIÓN DE SISTEMAS DE PRODUCCIÓN</t>
  </si>
  <si>
    <t xml:space="preserve">211U0067 </t>
  </si>
  <si>
    <t xml:space="preserve">AGUILAR GOMEZ GERMAN </t>
  </si>
  <si>
    <t xml:space="preserve">211U0599 </t>
  </si>
  <si>
    <t xml:space="preserve">ANTEMATE AREVALO RAFAEL DE JESUS </t>
  </si>
  <si>
    <t xml:space="preserve">211U0071 </t>
  </si>
  <si>
    <t xml:space="preserve">CAMPOS GABINO RODRIGO </t>
  </si>
  <si>
    <t xml:space="preserve">211U0072 </t>
  </si>
  <si>
    <t xml:space="preserve">CAPORAL VALENTIN CESAR EDUARDO </t>
  </si>
  <si>
    <t xml:space="preserve">211U0660 </t>
  </si>
  <si>
    <t xml:space="preserve">CHIGO ALFONSO DAMARIS AZENETH </t>
  </si>
  <si>
    <t xml:space="preserve">211U0077 </t>
  </si>
  <si>
    <t xml:space="preserve">CHIGO MARTINEZ JORGE DAVID </t>
  </si>
  <si>
    <t xml:space="preserve">211U0082 </t>
  </si>
  <si>
    <t xml:space="preserve">CRUZ JUAREZ ALONDRA JARED </t>
  </si>
  <si>
    <t xml:space="preserve">211U0083 </t>
  </si>
  <si>
    <t xml:space="preserve">CRUZ MARCIAL LILIANA ARLET </t>
  </si>
  <si>
    <t xml:space="preserve">211U0601 </t>
  </si>
  <si>
    <t xml:space="preserve">GALINDO CATEMAXCA MAYBETH </t>
  </si>
  <si>
    <t xml:space="preserve">211U0087 </t>
  </si>
  <si>
    <t xml:space="preserve">GOMEZ GOLPE JENIFER </t>
  </si>
  <si>
    <t xml:space="preserve">211U0091 </t>
  </si>
  <si>
    <t xml:space="preserve">HERRERA MIROS KENIA PAOLA </t>
  </si>
  <si>
    <t xml:space="preserve">211U0092 </t>
  </si>
  <si>
    <t xml:space="preserve">LLANOS CHIPOL FRIDA SOFIA </t>
  </si>
  <si>
    <t xml:space="preserve">211U0093 </t>
  </si>
  <si>
    <t xml:space="preserve">LOPEZ COTA KATHYA NINEL </t>
  </si>
  <si>
    <t xml:space="preserve">211U0094 </t>
  </si>
  <si>
    <t xml:space="preserve">MARCE HIPOLITO JOSUE JORGE </t>
  </si>
  <si>
    <t xml:space="preserve">211U0096 </t>
  </si>
  <si>
    <t xml:space="preserve">MAYA SEBA JORGE </t>
  </si>
  <si>
    <t xml:space="preserve">211U0101 </t>
  </si>
  <si>
    <t xml:space="preserve">MIXTEGA CAYETANO MONICA </t>
  </si>
  <si>
    <t xml:space="preserve">211U0103 </t>
  </si>
  <si>
    <t xml:space="preserve">MONTIEL XALA MARJORIE </t>
  </si>
  <si>
    <t xml:space="preserve">211U0104 </t>
  </si>
  <si>
    <t xml:space="preserve">MONTUFA LASCARES MILERNA GUADALUPE </t>
  </si>
  <si>
    <t xml:space="preserve">201U0549 </t>
  </si>
  <si>
    <t xml:space="preserve">MORALES CHAGALA MIGUEL </t>
  </si>
  <si>
    <t xml:space="preserve">211U0105 </t>
  </si>
  <si>
    <t xml:space="preserve">ORTIZ MORALES MANUEL ALEJANDRO </t>
  </si>
  <si>
    <t xml:space="preserve">211U0106 </t>
  </si>
  <si>
    <t xml:space="preserve">PAXTIAN BAXIN ANAHI </t>
  </si>
  <si>
    <t xml:space="preserve">211U0110 </t>
  </si>
  <si>
    <t xml:space="preserve">PUCHETA VELASCO ELIZABETH </t>
  </si>
  <si>
    <t xml:space="preserve">211U0113 </t>
  </si>
  <si>
    <t xml:space="preserve">RINCON PEDROZA OMAR YAEL </t>
  </si>
  <si>
    <t xml:space="preserve">211U0115 </t>
  </si>
  <si>
    <t xml:space="preserve">RIVEROLL SANTOS PABLO </t>
  </si>
  <si>
    <t xml:space="preserve">221U0048 </t>
  </si>
  <si>
    <t xml:space="preserve">SANCHEZ MARTINEZ ANA KAREN </t>
  </si>
  <si>
    <t xml:space="preserve">211U0117 </t>
  </si>
  <si>
    <t xml:space="preserve">SOTELO GRANDA GUMA JARETH </t>
  </si>
  <si>
    <t xml:space="preserve">211U0122 </t>
  </si>
  <si>
    <t xml:space="preserve">TOTO POLITO ROSARIO DEL CARMEN </t>
  </si>
  <si>
    <t xml:space="preserve">211U0123 </t>
  </si>
  <si>
    <t xml:space="preserve">URIETA MARTINEZ KARINA </t>
  </si>
  <si>
    <t xml:space="preserve">211U0566 </t>
  </si>
  <si>
    <t xml:space="preserve">VERGARA FERNANDEZ IRAD JAFETH </t>
  </si>
  <si>
    <t>CRUZ DOMINGUEZ IRVIN</t>
  </si>
  <si>
    <t>211U0081</t>
  </si>
  <si>
    <t xml:space="preserve">221U0807 </t>
  </si>
  <si>
    <t xml:space="preserve">ACOSTA BUSTAMANTE HECTOR JOSE </t>
  </si>
  <si>
    <t xml:space="preserve">221U0054 </t>
  </si>
  <si>
    <t xml:space="preserve">ALAVEZ DE LA HOZ ALFREDO </t>
  </si>
  <si>
    <t xml:space="preserve">221U0058 </t>
  </si>
  <si>
    <t xml:space="preserve">ANTELE GARCIA CHELSEA VALERIA </t>
  </si>
  <si>
    <t xml:space="preserve">221U0059 </t>
  </si>
  <si>
    <t xml:space="preserve">AREVALO DOMINGUEZ MILDRED </t>
  </si>
  <si>
    <t xml:space="preserve">221U0067 </t>
  </si>
  <si>
    <t xml:space="preserve">CASTAÑEDA GONZALEZ JOSE ALEJANDRO </t>
  </si>
  <si>
    <t xml:space="preserve">221U0069 </t>
  </si>
  <si>
    <t xml:space="preserve">CHACHA HERNANDEZ EMILIANO SEBASTIAN </t>
  </si>
  <si>
    <t xml:space="preserve">221U0126 </t>
  </si>
  <si>
    <t xml:space="preserve">COYOLT LUCIANO KEVIN </t>
  </si>
  <si>
    <t xml:space="preserve">221U0075 </t>
  </si>
  <si>
    <t xml:space="preserve">CRUZ BELLO YADIRA </t>
  </si>
  <si>
    <t xml:space="preserve">221U0076 </t>
  </si>
  <si>
    <t xml:space="preserve">CRUZ GONZALEZ ITZEL ZAHORI </t>
  </si>
  <si>
    <t xml:space="preserve">221U0080 </t>
  </si>
  <si>
    <t xml:space="preserve">FERMAN JIMENEZ JUAN ANGEL </t>
  </si>
  <si>
    <t xml:space="preserve">221U0084 </t>
  </si>
  <si>
    <t xml:space="preserve">FLORES HERNANDEZ ITZEL ALEJANDRA </t>
  </si>
  <si>
    <t xml:space="preserve">221U0064 </t>
  </si>
  <si>
    <t xml:space="preserve">FONSECA LOPEZ EDSON JAIR </t>
  </si>
  <si>
    <t xml:space="preserve">221U0087 </t>
  </si>
  <si>
    <t xml:space="preserve">GARCIA RUEDA ANDREK EDUARDO </t>
  </si>
  <si>
    <t xml:space="preserve">221U0092 </t>
  </si>
  <si>
    <t xml:space="preserve">HERNANDEZ QUINO CRISTINA DEL CARMEN </t>
  </si>
  <si>
    <t xml:space="preserve">221U0095 </t>
  </si>
  <si>
    <t xml:space="preserve">IXTEPAN JAUREGUI DAYANA </t>
  </si>
  <si>
    <t xml:space="preserve">221U0097 </t>
  </si>
  <si>
    <t xml:space="preserve">LUCHO COTO FATIMA DE JESUS </t>
  </si>
  <si>
    <t xml:space="preserve">221U0099 </t>
  </si>
  <si>
    <t xml:space="preserve">MARTINEZ ROSAS DANIEL AZAHEL </t>
  </si>
  <si>
    <t xml:space="preserve">211U0606 </t>
  </si>
  <si>
    <t xml:space="preserve">MENDOZA CHIGO JONATHAN DE JESUS </t>
  </si>
  <si>
    <t xml:space="preserve">221U0106 </t>
  </si>
  <si>
    <t xml:space="preserve">PATRACA MORALES ASHLEY SHERLYN </t>
  </si>
  <si>
    <t xml:space="preserve">221U0110 </t>
  </si>
  <si>
    <t xml:space="preserve">PEREZ MARTINEZ ESTEFANI </t>
  </si>
  <si>
    <t xml:space="preserve">221U0109 </t>
  </si>
  <si>
    <t xml:space="preserve">PUCHETA PEREZ JONATHAN </t>
  </si>
  <si>
    <t xml:space="preserve">221U0118 </t>
  </si>
  <si>
    <t xml:space="preserve">TEPOX DE JESUS ALEJANDRA </t>
  </si>
  <si>
    <t>SISTEMAS DE MANUFACTURA</t>
  </si>
  <si>
    <t>601A</t>
  </si>
  <si>
    <t>SIMULACION</t>
  </si>
  <si>
    <t>601B</t>
  </si>
  <si>
    <t xml:space="preserve">221U0055 </t>
  </si>
  <si>
    <t xml:space="preserve">ALEMAN GONZALEZ MARIA FERNANDA </t>
  </si>
  <si>
    <t xml:space="preserve">221U0057 </t>
  </si>
  <si>
    <t xml:space="preserve">ANDRADE HERRERA PERLA </t>
  </si>
  <si>
    <t xml:space="preserve">221U0060 </t>
  </si>
  <si>
    <t xml:space="preserve">BELLI XALA DANNA ZARED </t>
  </si>
  <si>
    <t xml:space="preserve">221U0061 </t>
  </si>
  <si>
    <t xml:space="preserve">BERNAL VELASCO DIANA CAROLINA </t>
  </si>
  <si>
    <t xml:space="preserve">221U0066 </t>
  </si>
  <si>
    <t xml:space="preserve">CARRERA MARTÍNEZ ANDRÉ JALIL </t>
  </si>
  <si>
    <t xml:space="preserve">221U0078 </t>
  </si>
  <si>
    <t xml:space="preserve">DOMINGUEZ REYES KARLA MICHELLE </t>
  </si>
  <si>
    <t xml:space="preserve">221U0134 </t>
  </si>
  <si>
    <t xml:space="preserve">FISCAL MEMECHI JOSE GABRIEL </t>
  </si>
  <si>
    <t xml:space="preserve">211U0086 </t>
  </si>
  <si>
    <t xml:space="preserve">FRANCO ALONSO ABRIL MAYRANI </t>
  </si>
  <si>
    <t xml:space="preserve">221U0088 </t>
  </si>
  <si>
    <t xml:space="preserve">HERNANDEZ DOMINGUEZ JULIO CESAR </t>
  </si>
  <si>
    <t xml:space="preserve">221U0093 </t>
  </si>
  <si>
    <t xml:space="preserve">HERNANDEZ SANTOS JAIME </t>
  </si>
  <si>
    <t xml:space="preserve">221U0091 </t>
  </si>
  <si>
    <t xml:space="preserve">HERNANDEZ ZAPOT MARIA FERNANDA </t>
  </si>
  <si>
    <t xml:space="preserve">211U0643 </t>
  </si>
  <si>
    <t xml:space="preserve">LOPEZ FIGUEROLA EDWIN DE JESUS </t>
  </si>
  <si>
    <t xml:space="preserve">221U0103 </t>
  </si>
  <si>
    <t xml:space="preserve">OLIVEROS ISIDORO VANIA </t>
  </si>
  <si>
    <t xml:space="preserve">221U0105 </t>
  </si>
  <si>
    <t xml:space="preserve">ORTIZ MARCIAL MONSERRAT </t>
  </si>
  <si>
    <t xml:space="preserve">221U0796 </t>
  </si>
  <si>
    <t xml:space="preserve">ROSAS BUSTAMANTE MIGUEL ANGEL </t>
  </si>
  <si>
    <t xml:space="preserve">221U0113 </t>
  </si>
  <si>
    <t xml:space="preserve">SALADO CHAIRA JUAN URIEL </t>
  </si>
  <si>
    <t xml:space="preserve">221U0133 </t>
  </si>
  <si>
    <t xml:space="preserve">SOSA MARTINEZ JESSICA ALEJANDRA </t>
  </si>
  <si>
    <t xml:space="preserve">221U0729 </t>
  </si>
  <si>
    <t xml:space="preserve">URIETA MARTINEZ KAREN </t>
  </si>
  <si>
    <t xml:space="preserve">221U0120 </t>
  </si>
  <si>
    <t xml:space="preserve">VELEZ CEBA INGRID ARELI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</si>
</sst>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rgb="FF000000"/>
      <name val="Helvetica"/>
    </font>
    <font>
      <sz val="1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0" borderId="2" xfId="1" applyFont="1" applyBorder="1" applyAlignment="1">
      <alignment horizontal="center"/>
    </xf>
    <xf numFmtId="9" fontId="8" fillId="2" borderId="2" xfId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3" borderId="2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62B73-2456-4308-BB4F-02850314A96D}">
  <dimension ref="B2:S59"/>
  <sheetViews>
    <sheetView topLeftCell="A3" zoomScaleNormal="100" workbookViewId="0">
      <selection activeCell="U12" sqref="U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8" width="5.7109375" customWidth="1"/>
  </cols>
  <sheetData>
    <row r="2" spans="2:19" ht="15.75" x14ac:dyDescent="0.25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"/>
      <c r="R2" s="1"/>
    </row>
    <row r="3" spans="2:19" x14ac:dyDescent="0.25">
      <c r="C3" s="30" t="s">
        <v>1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"/>
      <c r="R3" s="3"/>
    </row>
    <row r="4" spans="2:19" x14ac:dyDescent="0.25">
      <c r="C4" t="s">
        <v>2</v>
      </c>
      <c r="D4" s="31" t="s">
        <v>28</v>
      </c>
      <c r="E4" s="31"/>
      <c r="F4" s="31"/>
      <c r="G4" s="31"/>
      <c r="I4" t="s">
        <v>3</v>
      </c>
      <c r="J4" s="25" t="s">
        <v>27</v>
      </c>
      <c r="K4" s="25"/>
      <c r="M4" t="s">
        <v>4</v>
      </c>
      <c r="N4" s="32">
        <v>45812</v>
      </c>
      <c r="O4" s="32"/>
    </row>
    <row r="5" spans="2:19" ht="6.75" customHeight="1" x14ac:dyDescent="0.25">
      <c r="D5" s="4"/>
      <c r="E5" s="4"/>
      <c r="F5" s="4"/>
      <c r="G5" s="4"/>
    </row>
    <row r="6" spans="2:19" x14ac:dyDescent="0.25">
      <c r="C6" t="s">
        <v>5</v>
      </c>
      <c r="D6" s="33" t="s">
        <v>26</v>
      </c>
      <c r="E6" s="33"/>
      <c r="F6" s="33"/>
      <c r="G6" s="33"/>
      <c r="I6" s="23" t="s">
        <v>6</v>
      </c>
      <c r="J6" s="23"/>
      <c r="K6" s="33" t="s">
        <v>7</v>
      </c>
      <c r="L6" s="33"/>
      <c r="M6" s="33"/>
      <c r="N6" s="33"/>
      <c r="O6" s="33"/>
      <c r="P6" s="33"/>
    </row>
    <row r="7" spans="2:19" ht="11.25" customHeight="1" x14ac:dyDescent="0.25"/>
    <row r="8" spans="2:19" x14ac:dyDescent="0.25">
      <c r="B8" s="5" t="s">
        <v>8</v>
      </c>
      <c r="C8" s="5" t="s">
        <v>9</v>
      </c>
      <c r="D8" s="26" t="s">
        <v>10</v>
      </c>
      <c r="E8" s="26"/>
      <c r="F8" s="26"/>
      <c r="G8" s="26"/>
      <c r="H8" s="26"/>
      <c r="I8" s="26"/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6" t="s">
        <v>17</v>
      </c>
      <c r="Q8" s="7" t="s">
        <v>18</v>
      </c>
    </row>
    <row r="9" spans="2:19" ht="16.5" customHeight="1" x14ac:dyDescent="0.25">
      <c r="B9" s="8">
        <v>1</v>
      </c>
      <c r="C9" s="9" t="s">
        <v>29</v>
      </c>
      <c r="D9" s="22" t="s">
        <v>30</v>
      </c>
      <c r="E9" s="22"/>
      <c r="F9" s="22"/>
      <c r="G9" s="22"/>
      <c r="H9" s="22"/>
      <c r="I9" s="22"/>
      <c r="J9" s="10">
        <v>90</v>
      </c>
      <c r="K9" s="16">
        <v>75</v>
      </c>
      <c r="L9" s="16">
        <v>75</v>
      </c>
      <c r="M9" s="10">
        <v>80</v>
      </c>
      <c r="N9" s="10"/>
      <c r="O9" s="10"/>
      <c r="P9" s="10"/>
      <c r="Q9" s="11">
        <f>SUM(J9:P9)/4</f>
        <v>80</v>
      </c>
    </row>
    <row r="10" spans="2:19" ht="15" customHeight="1" x14ac:dyDescent="0.25">
      <c r="B10" s="8">
        <f>B9+1</f>
        <v>2</v>
      </c>
      <c r="C10" s="9" t="s">
        <v>31</v>
      </c>
      <c r="D10" s="22" t="s">
        <v>32</v>
      </c>
      <c r="E10" s="22"/>
      <c r="F10" s="22"/>
      <c r="G10" s="22"/>
      <c r="H10" s="22"/>
      <c r="I10" s="22"/>
      <c r="J10" s="10">
        <v>70</v>
      </c>
      <c r="K10" s="10">
        <v>95</v>
      </c>
      <c r="L10" s="10">
        <v>90</v>
      </c>
      <c r="M10" s="10">
        <v>90</v>
      </c>
      <c r="N10" s="10"/>
      <c r="O10" s="10"/>
      <c r="P10" s="10"/>
      <c r="Q10" s="11">
        <f>SUM(J10:P10)/4</f>
        <v>86.25</v>
      </c>
      <c r="S10">
        <f>AVERAGE(Q5:Q27)</f>
        <v>82.763157894736835</v>
      </c>
    </row>
    <row r="11" spans="2:19" ht="15" customHeight="1" x14ac:dyDescent="0.25">
      <c r="B11" s="8">
        <f t="shared" ref="B11:B48" si="0">B10+1</f>
        <v>3</v>
      </c>
      <c r="C11" s="9" t="s">
        <v>33</v>
      </c>
      <c r="D11" s="22" t="s">
        <v>34</v>
      </c>
      <c r="E11" s="22"/>
      <c r="F11" s="22"/>
      <c r="G11" s="22"/>
      <c r="H11" s="22"/>
      <c r="I11" s="22"/>
      <c r="J11" s="10">
        <v>85</v>
      </c>
      <c r="K11" s="16">
        <v>80</v>
      </c>
      <c r="L11" s="10">
        <v>85</v>
      </c>
      <c r="M11" s="10">
        <v>90</v>
      </c>
      <c r="N11" s="10"/>
      <c r="O11" s="10"/>
      <c r="P11" s="10"/>
      <c r="Q11" s="11">
        <f t="shared" ref="Q11:Q48" si="1">SUM(J11:P11)/4</f>
        <v>85</v>
      </c>
    </row>
    <row r="12" spans="2:19" ht="15" customHeight="1" x14ac:dyDescent="0.25">
      <c r="B12" s="8">
        <f t="shared" si="0"/>
        <v>4</v>
      </c>
      <c r="C12" s="9" t="s">
        <v>35</v>
      </c>
      <c r="D12" s="22" t="s">
        <v>36</v>
      </c>
      <c r="E12" s="22"/>
      <c r="F12" s="22"/>
      <c r="G12" s="22"/>
      <c r="H12" s="22"/>
      <c r="I12" s="22"/>
      <c r="J12" s="10">
        <v>90</v>
      </c>
      <c r="K12" s="16">
        <v>80</v>
      </c>
      <c r="L12" s="16">
        <v>80</v>
      </c>
      <c r="M12" s="10">
        <v>80</v>
      </c>
      <c r="N12" s="10"/>
      <c r="O12" s="10"/>
      <c r="P12" s="10"/>
      <c r="Q12" s="11">
        <f t="shared" si="1"/>
        <v>82.5</v>
      </c>
    </row>
    <row r="13" spans="2:19" ht="15" customHeight="1" x14ac:dyDescent="0.25">
      <c r="B13" s="8">
        <f t="shared" si="0"/>
        <v>5</v>
      </c>
      <c r="C13" s="9" t="s">
        <v>37</v>
      </c>
      <c r="D13" s="22" t="s">
        <v>38</v>
      </c>
      <c r="E13" s="22"/>
      <c r="F13" s="22"/>
      <c r="G13" s="22"/>
      <c r="H13" s="22"/>
      <c r="I13" s="22"/>
      <c r="J13" s="10">
        <v>70</v>
      </c>
      <c r="K13" s="16">
        <v>85</v>
      </c>
      <c r="L13" s="16">
        <v>85</v>
      </c>
      <c r="M13" s="10">
        <v>85</v>
      </c>
      <c r="N13" s="10"/>
      <c r="O13" s="10"/>
      <c r="P13" s="10"/>
      <c r="Q13" s="11">
        <f t="shared" si="1"/>
        <v>81.25</v>
      </c>
    </row>
    <row r="14" spans="2:19" ht="15" customHeight="1" x14ac:dyDescent="0.25">
      <c r="B14" s="8">
        <f t="shared" si="0"/>
        <v>6</v>
      </c>
      <c r="C14" s="9" t="s">
        <v>39</v>
      </c>
      <c r="D14" s="22" t="s">
        <v>40</v>
      </c>
      <c r="E14" s="22"/>
      <c r="F14" s="22"/>
      <c r="G14" s="22"/>
      <c r="H14" s="22"/>
      <c r="I14" s="22"/>
      <c r="J14" s="16">
        <v>85</v>
      </c>
      <c r="K14" s="16">
        <v>85</v>
      </c>
      <c r="L14" s="10">
        <v>70</v>
      </c>
      <c r="M14" s="10">
        <v>85</v>
      </c>
      <c r="N14" s="10"/>
      <c r="O14" s="10"/>
      <c r="P14" s="10"/>
      <c r="Q14" s="11">
        <f t="shared" si="1"/>
        <v>81.25</v>
      </c>
    </row>
    <row r="15" spans="2:19" ht="15" customHeight="1" x14ac:dyDescent="0.25">
      <c r="B15" s="8">
        <f t="shared" si="0"/>
        <v>7</v>
      </c>
      <c r="C15" s="9" t="s">
        <v>88</v>
      </c>
      <c r="D15" s="22" t="s">
        <v>87</v>
      </c>
      <c r="E15" s="22"/>
      <c r="F15" s="22"/>
      <c r="G15" s="22"/>
      <c r="H15" s="22"/>
      <c r="I15" s="22"/>
      <c r="J15" s="10">
        <v>90</v>
      </c>
      <c r="K15" s="16">
        <v>75</v>
      </c>
      <c r="L15" s="16">
        <v>75</v>
      </c>
      <c r="M15" s="10">
        <v>80</v>
      </c>
      <c r="N15" s="10"/>
      <c r="O15" s="10"/>
      <c r="P15" s="10"/>
      <c r="Q15" s="11">
        <f t="shared" si="1"/>
        <v>80</v>
      </c>
    </row>
    <row r="16" spans="2:19" ht="15" customHeight="1" x14ac:dyDescent="0.25">
      <c r="B16" s="8">
        <f t="shared" si="0"/>
        <v>8</v>
      </c>
      <c r="C16" s="9" t="s">
        <v>41</v>
      </c>
      <c r="D16" s="22" t="s">
        <v>42</v>
      </c>
      <c r="E16" s="22"/>
      <c r="F16" s="22"/>
      <c r="G16" s="22"/>
      <c r="H16" s="22"/>
      <c r="I16" s="22"/>
      <c r="J16" s="10">
        <v>100</v>
      </c>
      <c r="K16" s="10">
        <v>95</v>
      </c>
      <c r="L16" s="10">
        <v>95</v>
      </c>
      <c r="M16" s="10">
        <v>70</v>
      </c>
      <c r="N16" s="10"/>
      <c r="O16" s="10"/>
      <c r="P16" s="10"/>
      <c r="Q16" s="11">
        <f t="shared" si="1"/>
        <v>90</v>
      </c>
    </row>
    <row r="17" spans="2:19" ht="15" customHeight="1" x14ac:dyDescent="0.25">
      <c r="B17" s="8">
        <f t="shared" si="0"/>
        <v>9</v>
      </c>
      <c r="C17" s="9" t="s">
        <v>43</v>
      </c>
      <c r="D17" s="22" t="s">
        <v>44</v>
      </c>
      <c r="E17" s="22"/>
      <c r="F17" s="22"/>
      <c r="G17" s="22"/>
      <c r="H17" s="22"/>
      <c r="I17" s="22"/>
      <c r="J17" s="10">
        <v>90</v>
      </c>
      <c r="K17" s="16">
        <v>80</v>
      </c>
      <c r="L17" s="10">
        <v>80</v>
      </c>
      <c r="M17" s="10">
        <v>80</v>
      </c>
      <c r="N17" s="10"/>
      <c r="O17" s="10"/>
      <c r="P17" s="10"/>
      <c r="Q17" s="11">
        <f t="shared" si="1"/>
        <v>82.5</v>
      </c>
    </row>
    <row r="18" spans="2:19" ht="15" customHeight="1" x14ac:dyDescent="0.25">
      <c r="B18" s="8">
        <f t="shared" si="0"/>
        <v>10</v>
      </c>
      <c r="C18" s="9" t="s">
        <v>45</v>
      </c>
      <c r="D18" s="22" t="s">
        <v>46</v>
      </c>
      <c r="E18" s="22"/>
      <c r="F18" s="22"/>
      <c r="G18" s="22"/>
      <c r="H18" s="22"/>
      <c r="I18" s="22"/>
      <c r="J18" s="10">
        <v>90</v>
      </c>
      <c r="K18" s="10">
        <v>90</v>
      </c>
      <c r="L18" s="10">
        <v>90</v>
      </c>
      <c r="M18" s="10">
        <v>70</v>
      </c>
      <c r="N18" s="10"/>
      <c r="O18" s="10"/>
      <c r="P18" s="10"/>
      <c r="Q18" s="11">
        <f t="shared" si="1"/>
        <v>85</v>
      </c>
    </row>
    <row r="19" spans="2:19" ht="15" customHeight="1" x14ac:dyDescent="0.25">
      <c r="B19" s="8">
        <f t="shared" si="0"/>
        <v>11</v>
      </c>
      <c r="C19" s="9" t="s">
        <v>47</v>
      </c>
      <c r="D19" s="22" t="s">
        <v>48</v>
      </c>
      <c r="E19" s="22"/>
      <c r="F19" s="22"/>
      <c r="G19" s="22"/>
      <c r="H19" s="22"/>
      <c r="I19" s="22"/>
      <c r="J19" s="10">
        <v>90</v>
      </c>
      <c r="K19" s="16">
        <v>80</v>
      </c>
      <c r="L19" s="10">
        <v>80</v>
      </c>
      <c r="M19" s="10">
        <v>90</v>
      </c>
      <c r="N19" s="10"/>
      <c r="O19" s="10"/>
      <c r="P19" s="10"/>
      <c r="Q19" s="11">
        <f t="shared" si="1"/>
        <v>85</v>
      </c>
    </row>
    <row r="20" spans="2:19" ht="15" customHeight="1" x14ac:dyDescent="0.25">
      <c r="B20" s="8">
        <f t="shared" si="0"/>
        <v>12</v>
      </c>
      <c r="C20" s="9" t="s">
        <v>49</v>
      </c>
      <c r="D20" s="22" t="s">
        <v>50</v>
      </c>
      <c r="E20" s="22"/>
      <c r="F20" s="22"/>
      <c r="G20" s="22"/>
      <c r="H20" s="22"/>
      <c r="I20" s="22"/>
      <c r="J20" s="10">
        <v>70</v>
      </c>
      <c r="K20" s="16">
        <v>85</v>
      </c>
      <c r="L20" s="16">
        <v>85</v>
      </c>
      <c r="M20" s="10">
        <v>80</v>
      </c>
      <c r="N20" s="10"/>
      <c r="O20" s="10"/>
      <c r="P20" s="10"/>
      <c r="Q20" s="11">
        <f t="shared" si="1"/>
        <v>80</v>
      </c>
      <c r="S20" s="3"/>
    </row>
    <row r="21" spans="2:19" ht="15" customHeight="1" x14ac:dyDescent="0.25">
      <c r="B21" s="8">
        <f t="shared" si="0"/>
        <v>13</v>
      </c>
      <c r="C21" s="9" t="s">
        <v>51</v>
      </c>
      <c r="D21" s="22" t="s">
        <v>52</v>
      </c>
      <c r="E21" s="22"/>
      <c r="F21" s="22"/>
      <c r="G21" s="22"/>
      <c r="H21" s="22"/>
      <c r="I21" s="22"/>
      <c r="J21" s="10">
        <v>70</v>
      </c>
      <c r="K21" s="10">
        <v>90</v>
      </c>
      <c r="L21" s="10">
        <v>90</v>
      </c>
      <c r="M21" s="10">
        <v>90</v>
      </c>
      <c r="N21" s="10"/>
      <c r="O21" s="10"/>
      <c r="P21" s="10"/>
      <c r="Q21" s="11">
        <f t="shared" si="1"/>
        <v>85</v>
      </c>
      <c r="S21" s="3"/>
    </row>
    <row r="22" spans="2:19" ht="15" customHeight="1" x14ac:dyDescent="0.25">
      <c r="B22" s="8">
        <f t="shared" si="0"/>
        <v>14</v>
      </c>
      <c r="C22" s="9" t="s">
        <v>53</v>
      </c>
      <c r="D22" s="22" t="s">
        <v>54</v>
      </c>
      <c r="E22" s="22"/>
      <c r="F22" s="22"/>
      <c r="G22" s="22"/>
      <c r="H22" s="22"/>
      <c r="I22" s="22"/>
      <c r="J22" s="10">
        <v>80</v>
      </c>
      <c r="K22" s="10">
        <v>90</v>
      </c>
      <c r="L22" s="10">
        <v>90</v>
      </c>
      <c r="M22" s="10">
        <v>90</v>
      </c>
      <c r="N22" s="10"/>
      <c r="O22" s="10"/>
      <c r="P22" s="10"/>
      <c r="Q22" s="11">
        <f t="shared" si="1"/>
        <v>87.5</v>
      </c>
      <c r="S22" s="3"/>
    </row>
    <row r="23" spans="2:19" ht="15" customHeight="1" x14ac:dyDescent="0.25">
      <c r="B23" s="8">
        <f t="shared" si="0"/>
        <v>15</v>
      </c>
      <c r="C23" s="9" t="s">
        <v>55</v>
      </c>
      <c r="D23" s="22" t="s">
        <v>56</v>
      </c>
      <c r="E23" s="22"/>
      <c r="F23" s="22"/>
      <c r="G23" s="22"/>
      <c r="H23" s="22"/>
      <c r="I23" s="22"/>
      <c r="J23" s="10">
        <v>80</v>
      </c>
      <c r="K23" s="16">
        <v>70</v>
      </c>
      <c r="L23" s="16">
        <v>70</v>
      </c>
      <c r="M23" s="10">
        <v>80</v>
      </c>
      <c r="N23" s="10"/>
      <c r="O23" s="10"/>
      <c r="P23" s="10"/>
      <c r="Q23" s="11">
        <f t="shared" si="1"/>
        <v>75</v>
      </c>
      <c r="S23" s="3"/>
    </row>
    <row r="24" spans="2:19" ht="15" customHeight="1" x14ac:dyDescent="0.25">
      <c r="B24" s="8">
        <f t="shared" si="0"/>
        <v>16</v>
      </c>
      <c r="C24" s="9" t="s">
        <v>57</v>
      </c>
      <c r="D24" s="22" t="s">
        <v>58</v>
      </c>
      <c r="E24" s="22"/>
      <c r="F24" s="22"/>
      <c r="G24" s="22"/>
      <c r="H24" s="22"/>
      <c r="I24" s="22"/>
      <c r="J24" s="10">
        <v>85</v>
      </c>
      <c r="K24" s="16">
        <v>85</v>
      </c>
      <c r="L24" s="10">
        <v>80</v>
      </c>
      <c r="M24" s="10">
        <v>85</v>
      </c>
      <c r="N24" s="10"/>
      <c r="O24" s="10"/>
      <c r="P24" s="10"/>
      <c r="Q24" s="11">
        <f t="shared" si="1"/>
        <v>83.75</v>
      </c>
      <c r="S24" s="3"/>
    </row>
    <row r="25" spans="2:19" ht="15" customHeight="1" x14ac:dyDescent="0.25">
      <c r="B25" s="8">
        <f t="shared" si="0"/>
        <v>17</v>
      </c>
      <c r="C25" s="9" t="s">
        <v>59</v>
      </c>
      <c r="D25" s="22" t="s">
        <v>60</v>
      </c>
      <c r="E25" s="22"/>
      <c r="F25" s="22"/>
      <c r="G25" s="22"/>
      <c r="H25" s="22"/>
      <c r="I25" s="22"/>
      <c r="J25" s="10">
        <v>80</v>
      </c>
      <c r="K25" s="16">
        <v>80</v>
      </c>
      <c r="L25" s="16">
        <v>80</v>
      </c>
      <c r="M25" s="10">
        <v>80</v>
      </c>
      <c r="N25" s="10"/>
      <c r="O25" s="10"/>
      <c r="P25" s="10"/>
      <c r="Q25" s="11">
        <f t="shared" si="1"/>
        <v>80</v>
      </c>
      <c r="S25" s="3"/>
    </row>
    <row r="26" spans="2:19" ht="15" customHeight="1" x14ac:dyDescent="0.25">
      <c r="B26" s="8">
        <f t="shared" si="0"/>
        <v>18</v>
      </c>
      <c r="C26" s="9" t="s">
        <v>61</v>
      </c>
      <c r="D26" s="22" t="s">
        <v>62</v>
      </c>
      <c r="E26" s="22"/>
      <c r="F26" s="22"/>
      <c r="G26" s="22"/>
      <c r="H26" s="22"/>
      <c r="I26" s="22"/>
      <c r="J26" s="10">
        <v>85</v>
      </c>
      <c r="K26" s="16">
        <v>80</v>
      </c>
      <c r="L26" s="10">
        <v>80</v>
      </c>
      <c r="M26" s="10">
        <v>85</v>
      </c>
      <c r="N26" s="10"/>
      <c r="O26" s="10"/>
      <c r="P26" s="10"/>
      <c r="Q26" s="11">
        <f t="shared" si="1"/>
        <v>82.5</v>
      </c>
      <c r="S26" s="3"/>
    </row>
    <row r="27" spans="2:19" ht="15" customHeight="1" x14ac:dyDescent="0.25">
      <c r="B27" s="8">
        <f t="shared" si="0"/>
        <v>19</v>
      </c>
      <c r="C27" s="9" t="s">
        <v>63</v>
      </c>
      <c r="D27" s="22" t="s">
        <v>64</v>
      </c>
      <c r="E27" s="22"/>
      <c r="F27" s="22"/>
      <c r="G27" s="22"/>
      <c r="H27" s="22"/>
      <c r="I27" s="22"/>
      <c r="J27" s="10">
        <v>70</v>
      </c>
      <c r="K27" s="16">
        <v>85</v>
      </c>
      <c r="L27" s="16">
        <v>85</v>
      </c>
      <c r="M27" s="10">
        <v>80</v>
      </c>
      <c r="N27" s="10"/>
      <c r="O27" s="10"/>
      <c r="P27" s="10"/>
      <c r="Q27" s="11">
        <f t="shared" si="1"/>
        <v>80</v>
      </c>
      <c r="S27" s="3"/>
    </row>
    <row r="28" spans="2:19" ht="15" customHeight="1" x14ac:dyDescent="0.25">
      <c r="B28" s="8">
        <f t="shared" si="0"/>
        <v>20</v>
      </c>
      <c r="C28" s="9" t="s">
        <v>65</v>
      </c>
      <c r="D28" s="22" t="s">
        <v>66</v>
      </c>
      <c r="E28" s="22"/>
      <c r="F28" s="22"/>
      <c r="G28" s="22"/>
      <c r="H28" s="22"/>
      <c r="I28" s="22"/>
      <c r="J28" s="16">
        <v>70</v>
      </c>
      <c r="K28" s="16">
        <v>75</v>
      </c>
      <c r="L28" s="16">
        <v>75</v>
      </c>
      <c r="M28" s="10">
        <v>80</v>
      </c>
      <c r="N28" s="10"/>
      <c r="O28" s="10"/>
      <c r="P28" s="10"/>
      <c r="Q28" s="11">
        <f t="shared" si="1"/>
        <v>75</v>
      </c>
      <c r="S28" s="3"/>
    </row>
    <row r="29" spans="2:19" ht="15" customHeight="1" x14ac:dyDescent="0.25">
      <c r="B29" s="8">
        <f t="shared" si="0"/>
        <v>21</v>
      </c>
      <c r="C29" s="9" t="s">
        <v>67</v>
      </c>
      <c r="D29" s="22" t="s">
        <v>68</v>
      </c>
      <c r="E29" s="22"/>
      <c r="F29" s="22"/>
      <c r="G29" s="22"/>
      <c r="H29" s="22"/>
      <c r="I29" s="22"/>
      <c r="J29" s="10">
        <v>80</v>
      </c>
      <c r="K29" s="10">
        <v>90</v>
      </c>
      <c r="L29" s="10">
        <v>90</v>
      </c>
      <c r="M29" s="10">
        <v>90</v>
      </c>
      <c r="N29" s="10"/>
      <c r="O29" s="10"/>
      <c r="P29" s="10"/>
      <c r="Q29" s="11">
        <f t="shared" si="1"/>
        <v>87.5</v>
      </c>
      <c r="S29" s="3"/>
    </row>
    <row r="30" spans="2:19" ht="15" customHeight="1" x14ac:dyDescent="0.25">
      <c r="B30" s="8">
        <f t="shared" si="0"/>
        <v>22</v>
      </c>
      <c r="C30" s="9" t="s">
        <v>69</v>
      </c>
      <c r="D30" s="22" t="s">
        <v>70</v>
      </c>
      <c r="E30" s="22"/>
      <c r="F30" s="22"/>
      <c r="G30" s="22"/>
      <c r="H30" s="22"/>
      <c r="I30" s="22"/>
      <c r="J30" s="16">
        <v>90</v>
      </c>
      <c r="K30" s="10">
        <v>90</v>
      </c>
      <c r="L30" s="10">
        <v>90</v>
      </c>
      <c r="M30" s="10">
        <v>90</v>
      </c>
      <c r="N30" s="10"/>
      <c r="O30" s="10"/>
      <c r="P30" s="10"/>
      <c r="Q30" s="11">
        <f t="shared" si="1"/>
        <v>90</v>
      </c>
      <c r="S30" s="3"/>
    </row>
    <row r="31" spans="2:19" ht="15" customHeight="1" x14ac:dyDescent="0.25">
      <c r="B31" s="8">
        <f t="shared" si="0"/>
        <v>23</v>
      </c>
      <c r="C31" s="9" t="s">
        <v>71</v>
      </c>
      <c r="D31" s="22" t="s">
        <v>72</v>
      </c>
      <c r="E31" s="22"/>
      <c r="F31" s="22"/>
      <c r="G31" s="22"/>
      <c r="H31" s="22"/>
      <c r="I31" s="22"/>
      <c r="J31" s="10">
        <v>90</v>
      </c>
      <c r="K31" s="10">
        <v>0</v>
      </c>
      <c r="L31" s="10">
        <v>80</v>
      </c>
      <c r="M31" s="10">
        <v>80</v>
      </c>
      <c r="N31" s="10"/>
      <c r="O31" s="10"/>
      <c r="P31" s="10"/>
      <c r="Q31" s="11">
        <f t="shared" si="1"/>
        <v>62.5</v>
      </c>
    </row>
    <row r="32" spans="2:19" ht="15" customHeight="1" x14ac:dyDescent="0.25">
      <c r="B32" s="8">
        <f t="shared" si="0"/>
        <v>24</v>
      </c>
      <c r="C32" s="9" t="s">
        <v>73</v>
      </c>
      <c r="D32" s="22" t="s">
        <v>74</v>
      </c>
      <c r="E32" s="22"/>
      <c r="F32" s="22"/>
      <c r="G32" s="22"/>
      <c r="H32" s="22"/>
      <c r="I32" s="22"/>
      <c r="J32" s="10">
        <v>90</v>
      </c>
      <c r="K32" s="10">
        <v>85</v>
      </c>
      <c r="L32" s="10">
        <v>90</v>
      </c>
      <c r="M32" s="10">
        <v>70</v>
      </c>
      <c r="N32" s="10"/>
      <c r="O32" s="10"/>
      <c r="P32" s="10"/>
      <c r="Q32" s="11">
        <f t="shared" si="1"/>
        <v>83.75</v>
      </c>
    </row>
    <row r="33" spans="2:17" ht="15" customHeight="1" x14ac:dyDescent="0.25">
      <c r="B33" s="8">
        <f t="shared" si="0"/>
        <v>25</v>
      </c>
      <c r="C33" s="9" t="s">
        <v>75</v>
      </c>
      <c r="D33" s="22" t="s">
        <v>76</v>
      </c>
      <c r="E33" s="22"/>
      <c r="F33" s="22"/>
      <c r="G33" s="22"/>
      <c r="H33" s="22"/>
      <c r="I33" s="22"/>
      <c r="J33" s="10">
        <v>90</v>
      </c>
      <c r="K33" s="10">
        <v>90</v>
      </c>
      <c r="L33" s="10">
        <v>95</v>
      </c>
      <c r="M33" s="10">
        <v>70</v>
      </c>
      <c r="N33" s="10"/>
      <c r="O33" s="10"/>
      <c r="P33" s="10"/>
      <c r="Q33" s="11">
        <f t="shared" si="1"/>
        <v>86.25</v>
      </c>
    </row>
    <row r="34" spans="2:17" ht="15" customHeight="1" x14ac:dyDescent="0.25">
      <c r="B34" s="8">
        <f t="shared" si="0"/>
        <v>26</v>
      </c>
      <c r="C34" s="9" t="s">
        <v>77</v>
      </c>
      <c r="D34" s="22" t="s">
        <v>78</v>
      </c>
      <c r="E34" s="22"/>
      <c r="F34" s="22"/>
      <c r="G34" s="22"/>
      <c r="H34" s="22"/>
      <c r="I34" s="22"/>
      <c r="J34" s="16">
        <v>75</v>
      </c>
      <c r="K34" s="16">
        <v>75</v>
      </c>
      <c r="L34" s="16">
        <v>70</v>
      </c>
      <c r="M34" s="10">
        <v>80</v>
      </c>
      <c r="N34" s="10"/>
      <c r="O34" s="10"/>
      <c r="P34" s="10"/>
      <c r="Q34" s="11">
        <f t="shared" si="1"/>
        <v>75</v>
      </c>
    </row>
    <row r="35" spans="2:17" ht="15" customHeight="1" x14ac:dyDescent="0.25">
      <c r="B35" s="8">
        <f t="shared" si="0"/>
        <v>27</v>
      </c>
      <c r="C35" s="9" t="s">
        <v>79</v>
      </c>
      <c r="D35" s="22" t="s">
        <v>80</v>
      </c>
      <c r="E35" s="22"/>
      <c r="F35" s="22"/>
      <c r="G35" s="22"/>
      <c r="H35" s="22"/>
      <c r="I35" s="22"/>
      <c r="J35" s="10">
        <v>80</v>
      </c>
      <c r="K35" s="16">
        <v>85</v>
      </c>
      <c r="L35" s="10">
        <v>85</v>
      </c>
      <c r="M35" s="10">
        <v>85</v>
      </c>
      <c r="N35" s="10"/>
      <c r="O35" s="10"/>
      <c r="P35" s="10"/>
      <c r="Q35" s="11">
        <f t="shared" si="1"/>
        <v>83.75</v>
      </c>
    </row>
    <row r="36" spans="2:17" x14ac:dyDescent="0.25">
      <c r="B36" s="8">
        <f t="shared" si="0"/>
        <v>28</v>
      </c>
      <c r="C36" s="9" t="s">
        <v>81</v>
      </c>
      <c r="D36" s="22" t="s">
        <v>82</v>
      </c>
      <c r="E36" s="22"/>
      <c r="F36" s="22"/>
      <c r="G36" s="22"/>
      <c r="H36" s="22"/>
      <c r="I36" s="22"/>
      <c r="J36" s="10">
        <v>100</v>
      </c>
      <c r="K36" s="10">
        <v>85</v>
      </c>
      <c r="L36" s="10">
        <v>90</v>
      </c>
      <c r="M36" s="10">
        <v>70</v>
      </c>
      <c r="N36" s="10"/>
      <c r="O36" s="10"/>
      <c r="P36" s="10"/>
      <c r="Q36" s="11">
        <f t="shared" si="1"/>
        <v>86.25</v>
      </c>
    </row>
    <row r="37" spans="2:17" x14ac:dyDescent="0.25">
      <c r="B37" s="8">
        <f t="shared" si="0"/>
        <v>29</v>
      </c>
      <c r="C37" s="9" t="s">
        <v>83</v>
      </c>
      <c r="D37" s="22" t="s">
        <v>84</v>
      </c>
      <c r="E37" s="22"/>
      <c r="F37" s="22"/>
      <c r="G37" s="22"/>
      <c r="H37" s="22"/>
      <c r="I37" s="22"/>
      <c r="J37" s="6">
        <v>70</v>
      </c>
      <c r="K37" s="6">
        <v>80</v>
      </c>
      <c r="L37" s="6">
        <v>80</v>
      </c>
      <c r="M37" s="6">
        <v>90</v>
      </c>
      <c r="N37" s="6"/>
      <c r="O37" s="6"/>
      <c r="P37" s="6"/>
      <c r="Q37" s="11">
        <f t="shared" si="1"/>
        <v>80</v>
      </c>
    </row>
    <row r="38" spans="2:17" x14ac:dyDescent="0.25">
      <c r="B38" s="8">
        <f t="shared" si="0"/>
        <v>30</v>
      </c>
      <c r="C38" s="9" t="s">
        <v>85</v>
      </c>
      <c r="D38" s="22" t="s">
        <v>86</v>
      </c>
      <c r="E38" s="22"/>
      <c r="F38" s="22"/>
      <c r="G38" s="22"/>
      <c r="H38" s="22"/>
      <c r="I38" s="22"/>
      <c r="J38" s="16">
        <v>90</v>
      </c>
      <c r="K38" s="6">
        <v>90</v>
      </c>
      <c r="L38" s="6">
        <v>90</v>
      </c>
      <c r="M38" s="6">
        <v>90</v>
      </c>
      <c r="N38" s="6"/>
      <c r="O38" s="6"/>
      <c r="P38" s="6"/>
      <c r="Q38" s="11">
        <f t="shared" si="1"/>
        <v>90</v>
      </c>
    </row>
    <row r="39" spans="2:17" x14ac:dyDescent="0.25">
      <c r="B39" s="8">
        <f t="shared" si="0"/>
        <v>31</v>
      </c>
      <c r="C39" s="12"/>
      <c r="D39" s="28"/>
      <c r="E39" s="28"/>
      <c r="F39" s="28"/>
      <c r="G39" s="28"/>
      <c r="H39" s="28"/>
      <c r="I39" s="28"/>
      <c r="J39" s="6"/>
      <c r="K39" s="6"/>
      <c r="L39" s="6"/>
      <c r="M39" s="6"/>
      <c r="N39" s="6"/>
      <c r="O39" s="6"/>
      <c r="P39" s="6"/>
      <c r="Q39" s="11">
        <f t="shared" si="1"/>
        <v>0</v>
      </c>
    </row>
    <row r="40" spans="2:17" x14ac:dyDescent="0.25">
      <c r="B40" s="8">
        <f t="shared" si="0"/>
        <v>32</v>
      </c>
      <c r="C40" s="12"/>
      <c r="D40" s="28"/>
      <c r="E40" s="28"/>
      <c r="F40" s="28"/>
      <c r="G40" s="28"/>
      <c r="H40" s="28"/>
      <c r="I40" s="28"/>
      <c r="J40" s="6"/>
      <c r="K40" s="6"/>
      <c r="L40" s="6"/>
      <c r="M40" s="6"/>
      <c r="N40" s="6"/>
      <c r="O40" s="6"/>
      <c r="P40" s="6"/>
      <c r="Q40" s="11">
        <f t="shared" si="1"/>
        <v>0</v>
      </c>
    </row>
    <row r="41" spans="2:17" x14ac:dyDescent="0.25">
      <c r="B41" s="8">
        <f t="shared" si="0"/>
        <v>33</v>
      </c>
      <c r="C41" s="12"/>
      <c r="D41" s="28"/>
      <c r="E41" s="28"/>
      <c r="F41" s="28"/>
      <c r="G41" s="28"/>
      <c r="H41" s="28"/>
      <c r="I41" s="28"/>
      <c r="J41" s="6"/>
      <c r="K41" s="6"/>
      <c r="L41" s="6"/>
      <c r="M41" s="6"/>
      <c r="N41" s="6"/>
      <c r="O41" s="6"/>
      <c r="P41" s="6"/>
      <c r="Q41" s="11">
        <f t="shared" si="1"/>
        <v>0</v>
      </c>
    </row>
    <row r="42" spans="2:17" x14ac:dyDescent="0.25">
      <c r="B42" s="8">
        <f t="shared" si="0"/>
        <v>34</v>
      </c>
      <c r="C42" s="8"/>
      <c r="D42" s="27"/>
      <c r="E42" s="27"/>
      <c r="F42" s="27"/>
      <c r="G42" s="27"/>
      <c r="H42" s="27"/>
      <c r="I42" s="27"/>
      <c r="J42" s="6"/>
      <c r="K42" s="6"/>
      <c r="L42" s="6"/>
      <c r="M42" s="6"/>
      <c r="N42" s="6"/>
      <c r="O42" s="6"/>
      <c r="P42" s="6"/>
      <c r="Q42" s="11">
        <f t="shared" si="1"/>
        <v>0</v>
      </c>
    </row>
    <row r="43" spans="2:17" x14ac:dyDescent="0.25">
      <c r="B43" s="8">
        <f t="shared" si="0"/>
        <v>35</v>
      </c>
      <c r="C43" s="8"/>
      <c r="D43" s="27"/>
      <c r="E43" s="27"/>
      <c r="F43" s="27"/>
      <c r="G43" s="27"/>
      <c r="H43" s="27"/>
      <c r="I43" s="27"/>
      <c r="J43" s="6"/>
      <c r="K43" s="6"/>
      <c r="L43" s="6"/>
      <c r="M43" s="6"/>
      <c r="N43" s="6"/>
      <c r="O43" s="6"/>
      <c r="P43" s="6"/>
      <c r="Q43" s="11">
        <f t="shared" si="1"/>
        <v>0</v>
      </c>
    </row>
    <row r="44" spans="2:17" x14ac:dyDescent="0.25">
      <c r="B44" s="8">
        <f t="shared" si="0"/>
        <v>36</v>
      </c>
      <c r="C44" s="8"/>
      <c r="D44" s="27"/>
      <c r="E44" s="27"/>
      <c r="F44" s="27"/>
      <c r="G44" s="27"/>
      <c r="H44" s="27"/>
      <c r="I44" s="27"/>
      <c r="J44" s="6"/>
      <c r="K44" s="6"/>
      <c r="L44" s="6"/>
      <c r="M44" s="6"/>
      <c r="N44" s="6"/>
      <c r="O44" s="6"/>
      <c r="P44" s="6"/>
      <c r="Q44" s="11">
        <f t="shared" si="1"/>
        <v>0</v>
      </c>
    </row>
    <row r="45" spans="2:17" x14ac:dyDescent="0.25">
      <c r="B45" s="8">
        <f t="shared" si="0"/>
        <v>37</v>
      </c>
      <c r="C45" s="8"/>
      <c r="D45" s="27"/>
      <c r="E45" s="27"/>
      <c r="F45" s="27"/>
      <c r="G45" s="27"/>
      <c r="H45" s="27"/>
      <c r="I45" s="27"/>
      <c r="J45" s="6"/>
      <c r="K45" s="6"/>
      <c r="L45" s="6"/>
      <c r="M45" s="6"/>
      <c r="N45" s="6"/>
      <c r="O45" s="6"/>
      <c r="P45" s="6"/>
      <c r="Q45" s="11">
        <f t="shared" si="1"/>
        <v>0</v>
      </c>
    </row>
    <row r="46" spans="2:17" x14ac:dyDescent="0.25">
      <c r="B46" s="8">
        <f t="shared" si="0"/>
        <v>38</v>
      </c>
      <c r="C46" s="8"/>
      <c r="D46" s="27"/>
      <c r="E46" s="27"/>
      <c r="F46" s="27"/>
      <c r="G46" s="27"/>
      <c r="H46" s="27"/>
      <c r="I46" s="27"/>
      <c r="J46" s="6"/>
      <c r="K46" s="6"/>
      <c r="L46" s="6"/>
      <c r="M46" s="6"/>
      <c r="N46" s="6"/>
      <c r="O46" s="6"/>
      <c r="P46" s="6"/>
      <c r="Q46" s="11">
        <f t="shared" si="1"/>
        <v>0</v>
      </c>
    </row>
    <row r="47" spans="2:17" x14ac:dyDescent="0.25">
      <c r="B47" s="8">
        <f t="shared" si="0"/>
        <v>39</v>
      </c>
      <c r="C47" s="8"/>
      <c r="D47" s="27"/>
      <c r="E47" s="27"/>
      <c r="F47" s="27"/>
      <c r="G47" s="27"/>
      <c r="H47" s="27"/>
      <c r="I47" s="27"/>
      <c r="J47" s="6"/>
      <c r="K47" s="6"/>
      <c r="L47" s="6"/>
      <c r="M47" s="6"/>
      <c r="N47" s="6"/>
      <c r="O47" s="6"/>
      <c r="P47" s="6"/>
      <c r="Q47" s="11">
        <f t="shared" si="1"/>
        <v>0</v>
      </c>
    </row>
    <row r="48" spans="2:17" x14ac:dyDescent="0.25">
      <c r="B48" s="8">
        <f t="shared" si="0"/>
        <v>40</v>
      </c>
      <c r="C48" s="8"/>
      <c r="D48" s="27"/>
      <c r="E48" s="27"/>
      <c r="F48" s="27"/>
      <c r="G48" s="27"/>
      <c r="H48" s="27"/>
      <c r="I48" s="27"/>
      <c r="J48" s="6"/>
      <c r="K48" s="6"/>
      <c r="L48" s="6"/>
      <c r="M48" s="6"/>
      <c r="N48" s="6"/>
      <c r="O48" s="6"/>
      <c r="P48" s="6"/>
      <c r="Q48" s="11">
        <f t="shared" si="1"/>
        <v>0</v>
      </c>
    </row>
    <row r="49" spans="3:17" x14ac:dyDescent="0.25">
      <c r="C49" s="23"/>
      <c r="D49" s="23"/>
      <c r="E49" s="3"/>
    </row>
    <row r="50" spans="3:17" x14ac:dyDescent="0.25">
      <c r="C50" s="23"/>
      <c r="D50" s="23"/>
      <c r="E50" s="3"/>
      <c r="H50" s="26" t="s">
        <v>19</v>
      </c>
      <c r="I50" s="26"/>
      <c r="J50" s="6">
        <f t="shared" ref="J50:P50" si="2">COUNTIF(J9:J48,"&gt;=70")</f>
        <v>30</v>
      </c>
      <c r="K50" s="6">
        <f t="shared" si="2"/>
        <v>29</v>
      </c>
      <c r="L50" s="6">
        <f t="shared" si="2"/>
        <v>30</v>
      </c>
      <c r="M50" s="6">
        <f t="shared" si="2"/>
        <v>30</v>
      </c>
      <c r="N50" s="6">
        <f t="shared" si="2"/>
        <v>0</v>
      </c>
      <c r="O50" s="6">
        <f t="shared" si="2"/>
        <v>0</v>
      </c>
      <c r="P50" s="6">
        <f t="shared" si="2"/>
        <v>0</v>
      </c>
      <c r="Q50" s="13">
        <f>COUNTIF(Q10:Q48,"&gt;=70")</f>
        <v>28</v>
      </c>
    </row>
    <row r="51" spans="3:17" x14ac:dyDescent="0.25">
      <c r="C51" s="23"/>
      <c r="D51" s="23"/>
      <c r="E51" s="2"/>
      <c r="H51" s="26" t="s">
        <v>20</v>
      </c>
      <c r="I51" s="26"/>
      <c r="J51" s="6">
        <f t="shared" ref="J51:P51" si="3">COUNTIF(J9:J49,"&lt;70")</f>
        <v>0</v>
      </c>
      <c r="K51" s="6">
        <f t="shared" si="3"/>
        <v>1</v>
      </c>
      <c r="L51" s="6">
        <f t="shared" si="3"/>
        <v>0</v>
      </c>
      <c r="M51" s="6">
        <f t="shared" si="3"/>
        <v>0</v>
      </c>
      <c r="N51" s="6">
        <f t="shared" si="3"/>
        <v>0</v>
      </c>
      <c r="O51" s="6">
        <f t="shared" si="3"/>
        <v>0</v>
      </c>
      <c r="P51" s="6">
        <f t="shared" si="3"/>
        <v>0</v>
      </c>
      <c r="Q51" s="13">
        <f>COUNTIF(Q9:Q36,"&lt;70")</f>
        <v>1</v>
      </c>
    </row>
    <row r="52" spans="3:17" x14ac:dyDescent="0.25">
      <c r="C52" s="23"/>
      <c r="D52" s="23"/>
      <c r="E52" s="23"/>
      <c r="H52" s="26" t="s">
        <v>21</v>
      </c>
      <c r="I52" s="26"/>
      <c r="J52" s="6">
        <f t="shared" ref="J52:P52" si="4">COUNT(J9:J48)</f>
        <v>30</v>
      </c>
      <c r="K52" s="6">
        <f t="shared" si="4"/>
        <v>30</v>
      </c>
      <c r="L52" s="6">
        <f t="shared" si="4"/>
        <v>30</v>
      </c>
      <c r="M52" s="6">
        <f t="shared" si="4"/>
        <v>30</v>
      </c>
      <c r="N52" s="6">
        <f t="shared" si="4"/>
        <v>0</v>
      </c>
      <c r="O52" s="6">
        <f t="shared" si="4"/>
        <v>0</v>
      </c>
      <c r="P52" s="6">
        <f t="shared" si="4"/>
        <v>0</v>
      </c>
      <c r="Q52" s="13">
        <f>COUNT(Q9:Q36)</f>
        <v>28</v>
      </c>
    </row>
    <row r="53" spans="3:17" x14ac:dyDescent="0.25">
      <c r="C53" s="23"/>
      <c r="D53" s="23"/>
      <c r="E53" s="3"/>
      <c r="H53" s="24" t="s">
        <v>22</v>
      </c>
      <c r="I53" s="24"/>
      <c r="J53" s="14">
        <f>J50/J52</f>
        <v>1</v>
      </c>
      <c r="K53" s="14">
        <f t="shared" ref="K53:Q53" si="5">K50/K52</f>
        <v>0.96666666666666667</v>
      </c>
      <c r="L53" s="14">
        <f t="shared" si="5"/>
        <v>1</v>
      </c>
      <c r="M53" s="14">
        <f t="shared" si="5"/>
        <v>1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1</v>
      </c>
    </row>
    <row r="54" spans="3:17" x14ac:dyDescent="0.25">
      <c r="C54" s="23"/>
      <c r="D54" s="23"/>
      <c r="E54" s="3"/>
      <c r="H54" s="24" t="s">
        <v>23</v>
      </c>
      <c r="I54" s="24"/>
      <c r="J54" s="14">
        <f>J51/J52</f>
        <v>0</v>
      </c>
      <c r="K54" s="14">
        <f t="shared" ref="K54:Q54" si="6">K51/K52</f>
        <v>3.3333333333333333E-2</v>
      </c>
      <c r="L54" s="14">
        <f t="shared" si="6"/>
        <v>0</v>
      </c>
      <c r="M54" s="14">
        <f t="shared" si="6"/>
        <v>0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3.5714285714285712E-2</v>
      </c>
    </row>
    <row r="55" spans="3:17" x14ac:dyDescent="0.25">
      <c r="C55" s="23"/>
      <c r="D55" s="23"/>
      <c r="E55" s="2"/>
    </row>
    <row r="56" spans="3:17" x14ac:dyDescent="0.25">
      <c r="C56" s="3"/>
      <c r="D56" s="3"/>
      <c r="E56" s="2"/>
    </row>
    <row r="58" spans="3:17" x14ac:dyDescent="0.25">
      <c r="J58" s="25"/>
      <c r="K58" s="25"/>
      <c r="L58" s="25"/>
      <c r="M58" s="25"/>
      <c r="N58" s="25"/>
      <c r="O58" s="25"/>
      <c r="P58" s="25"/>
    </row>
    <row r="59" spans="3:17" x14ac:dyDescent="0.25">
      <c r="J59" s="21" t="s">
        <v>24</v>
      </c>
      <c r="K59" s="21"/>
      <c r="L59" s="21"/>
      <c r="M59" s="21"/>
      <c r="N59" s="21"/>
      <c r="O59" s="21"/>
      <c r="P59" s="21"/>
    </row>
  </sheetData>
  <mergeCells count="63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6:I26"/>
    <mergeCell ref="D14:I14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38:I38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47:I47"/>
    <mergeCell ref="D48:I48"/>
    <mergeCell ref="C49:D49"/>
    <mergeCell ref="D39:I39"/>
    <mergeCell ref="D40:I40"/>
    <mergeCell ref="D41:I41"/>
    <mergeCell ref="D42:I42"/>
    <mergeCell ref="D43:I43"/>
    <mergeCell ref="D44:I44"/>
    <mergeCell ref="J59:P59"/>
    <mergeCell ref="D15:I15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  <mergeCell ref="H52:I52"/>
    <mergeCell ref="D45:I45"/>
    <mergeCell ref="D46:I4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BC823-F8FB-4E45-9067-26924327EAA1}">
  <dimension ref="B2:S55"/>
  <sheetViews>
    <sheetView tabSelected="1" topLeftCell="A10" zoomScale="80" zoomScaleNormal="80" workbookViewId="0">
      <selection activeCell="L35" sqref="L3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8" width="5.7109375" customWidth="1"/>
  </cols>
  <sheetData>
    <row r="2" spans="2:19" ht="15.75" x14ac:dyDescent="0.25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"/>
      <c r="R2" s="1"/>
    </row>
    <row r="3" spans="2:19" x14ac:dyDescent="0.25">
      <c r="C3" s="30" t="s">
        <v>1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"/>
      <c r="R3" s="3"/>
    </row>
    <row r="4" spans="2:19" x14ac:dyDescent="0.25">
      <c r="C4" t="s">
        <v>2</v>
      </c>
      <c r="D4" s="31" t="s">
        <v>25</v>
      </c>
      <c r="E4" s="31"/>
      <c r="F4" s="31"/>
      <c r="G4" s="31"/>
      <c r="I4" t="s">
        <v>3</v>
      </c>
      <c r="J4" s="25" t="s">
        <v>27</v>
      </c>
      <c r="K4" s="25"/>
      <c r="M4" t="s">
        <v>4</v>
      </c>
      <c r="N4" s="32">
        <v>45812</v>
      </c>
      <c r="O4" s="32"/>
    </row>
    <row r="5" spans="2:19" ht="6.75" customHeight="1" x14ac:dyDescent="0.25">
      <c r="D5" s="4"/>
      <c r="E5" s="4"/>
      <c r="F5" s="4"/>
      <c r="G5" s="4"/>
    </row>
    <row r="6" spans="2:19" x14ac:dyDescent="0.25">
      <c r="C6" t="s">
        <v>5</v>
      </c>
      <c r="D6" s="33" t="s">
        <v>26</v>
      </c>
      <c r="E6" s="33"/>
      <c r="F6" s="33"/>
      <c r="G6" s="33"/>
      <c r="I6" s="23" t="s">
        <v>6</v>
      </c>
      <c r="J6" s="23"/>
      <c r="K6" s="33" t="s">
        <v>7</v>
      </c>
      <c r="L6" s="33"/>
      <c r="M6" s="33"/>
      <c r="N6" s="33"/>
      <c r="O6" s="33"/>
      <c r="P6" s="33"/>
    </row>
    <row r="7" spans="2:19" ht="11.25" customHeight="1" x14ac:dyDescent="0.25"/>
    <row r="8" spans="2:19" x14ac:dyDescent="0.25">
      <c r="B8" s="5" t="s">
        <v>8</v>
      </c>
      <c r="C8" s="5" t="s">
        <v>9</v>
      </c>
      <c r="D8" s="26" t="s">
        <v>10</v>
      </c>
      <c r="E8" s="26"/>
      <c r="F8" s="26"/>
      <c r="G8" s="26"/>
      <c r="H8" s="26"/>
      <c r="I8" s="26"/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6" t="s">
        <v>17</v>
      </c>
      <c r="Q8" s="7" t="s">
        <v>18</v>
      </c>
    </row>
    <row r="9" spans="2:19" ht="16.5" customHeight="1" x14ac:dyDescent="0.25">
      <c r="B9" s="8">
        <v>1</v>
      </c>
      <c r="C9" s="9" t="s">
        <v>29</v>
      </c>
      <c r="D9" s="22" t="s">
        <v>30</v>
      </c>
      <c r="E9" s="22"/>
      <c r="F9" s="22"/>
      <c r="G9" s="22"/>
      <c r="H9" s="22"/>
      <c r="I9" s="22"/>
      <c r="J9" s="10">
        <v>90</v>
      </c>
      <c r="K9" s="10">
        <v>80</v>
      </c>
      <c r="L9" s="10">
        <v>80</v>
      </c>
      <c r="M9" s="10">
        <v>80</v>
      </c>
      <c r="N9" s="10"/>
      <c r="O9" s="10"/>
      <c r="P9" s="10"/>
      <c r="Q9" s="11">
        <f>SUM(J9:P9)/4</f>
        <v>82.5</v>
      </c>
    </row>
    <row r="10" spans="2:19" ht="15" customHeight="1" x14ac:dyDescent="0.25">
      <c r="B10" s="8">
        <f>B9+1</f>
        <v>2</v>
      </c>
      <c r="C10" s="9" t="s">
        <v>31</v>
      </c>
      <c r="D10" s="22" t="s">
        <v>32</v>
      </c>
      <c r="E10" s="22"/>
      <c r="F10" s="22"/>
      <c r="G10" s="22"/>
      <c r="H10" s="22"/>
      <c r="I10" s="22"/>
      <c r="J10" s="16">
        <v>80</v>
      </c>
      <c r="K10" s="10">
        <v>95</v>
      </c>
      <c r="L10" s="10">
        <v>95</v>
      </c>
      <c r="M10" s="16">
        <v>90</v>
      </c>
      <c r="N10" s="10"/>
      <c r="O10" s="10"/>
      <c r="P10" s="10"/>
      <c r="Q10" s="11">
        <f>SUM(J10:P10)/4</f>
        <v>90</v>
      </c>
    </row>
    <row r="11" spans="2:19" ht="15" customHeight="1" x14ac:dyDescent="0.25">
      <c r="B11" s="8">
        <f t="shared" ref="B11:B44" si="0">B10+1</f>
        <v>3</v>
      </c>
      <c r="C11" s="9" t="s">
        <v>33</v>
      </c>
      <c r="D11" s="22" t="s">
        <v>34</v>
      </c>
      <c r="E11" s="22"/>
      <c r="F11" s="22"/>
      <c r="G11" s="22"/>
      <c r="H11" s="22"/>
      <c r="I11" s="22"/>
      <c r="J11" s="10">
        <v>95</v>
      </c>
      <c r="K11" s="10">
        <v>75</v>
      </c>
      <c r="L11" s="10">
        <v>75</v>
      </c>
      <c r="M11" s="10">
        <v>95</v>
      </c>
      <c r="N11" s="10"/>
      <c r="O11" s="10"/>
      <c r="P11" s="10"/>
      <c r="Q11" s="11">
        <f t="shared" ref="Q11:Q44" si="1">SUM(J11:P11)/4</f>
        <v>85</v>
      </c>
    </row>
    <row r="12" spans="2:19" ht="15" customHeight="1" x14ac:dyDescent="0.25">
      <c r="B12" s="8">
        <f t="shared" si="0"/>
        <v>4</v>
      </c>
      <c r="C12" s="9" t="s">
        <v>35</v>
      </c>
      <c r="D12" s="22" t="s">
        <v>36</v>
      </c>
      <c r="E12" s="22"/>
      <c r="F12" s="22"/>
      <c r="G12" s="22"/>
      <c r="H12" s="22"/>
      <c r="I12" s="22"/>
      <c r="J12" s="10">
        <v>95</v>
      </c>
      <c r="K12" s="10">
        <v>80</v>
      </c>
      <c r="L12" s="10">
        <v>80</v>
      </c>
      <c r="M12" s="10">
        <v>95</v>
      </c>
      <c r="N12" s="10"/>
      <c r="O12" s="10"/>
      <c r="P12" s="10"/>
      <c r="Q12" s="11">
        <f t="shared" si="1"/>
        <v>87.5</v>
      </c>
    </row>
    <row r="13" spans="2:19" ht="15" customHeight="1" x14ac:dyDescent="0.25">
      <c r="B13" s="8">
        <f t="shared" si="0"/>
        <v>5</v>
      </c>
      <c r="C13" s="9" t="s">
        <v>37</v>
      </c>
      <c r="D13" s="22" t="s">
        <v>38</v>
      </c>
      <c r="E13" s="22"/>
      <c r="F13" s="22"/>
      <c r="G13" s="22"/>
      <c r="H13" s="22"/>
      <c r="I13" s="22"/>
      <c r="J13" s="10">
        <v>90</v>
      </c>
      <c r="K13" s="16">
        <v>70</v>
      </c>
      <c r="L13" s="16">
        <v>70</v>
      </c>
      <c r="M13" s="10">
        <v>90</v>
      </c>
      <c r="N13" s="10"/>
      <c r="O13" s="10"/>
      <c r="P13" s="10"/>
      <c r="Q13" s="11">
        <f t="shared" si="1"/>
        <v>80</v>
      </c>
    </row>
    <row r="14" spans="2:19" ht="15" customHeight="1" x14ac:dyDescent="0.25">
      <c r="B14" s="8">
        <f t="shared" si="0"/>
        <v>6</v>
      </c>
      <c r="C14" s="9" t="s">
        <v>41</v>
      </c>
      <c r="D14" s="22" t="s">
        <v>42</v>
      </c>
      <c r="E14" s="22"/>
      <c r="F14" s="22"/>
      <c r="G14" s="22"/>
      <c r="H14" s="22"/>
      <c r="I14" s="22"/>
      <c r="J14" s="10">
        <v>100</v>
      </c>
      <c r="K14" s="10">
        <v>100</v>
      </c>
      <c r="L14" s="10">
        <v>85</v>
      </c>
      <c r="M14" s="10">
        <v>85</v>
      </c>
      <c r="N14" s="10"/>
      <c r="O14" s="10"/>
      <c r="P14" s="10"/>
      <c r="Q14" s="11">
        <f t="shared" si="1"/>
        <v>92.5</v>
      </c>
    </row>
    <row r="15" spans="2:19" ht="15" customHeight="1" x14ac:dyDescent="0.25">
      <c r="B15" s="8">
        <f t="shared" si="0"/>
        <v>7</v>
      </c>
      <c r="C15" s="9" t="s">
        <v>43</v>
      </c>
      <c r="D15" s="22" t="s">
        <v>44</v>
      </c>
      <c r="E15" s="22"/>
      <c r="F15" s="22"/>
      <c r="G15" s="22"/>
      <c r="H15" s="22"/>
      <c r="I15" s="22"/>
      <c r="J15" s="10">
        <v>95</v>
      </c>
      <c r="K15" s="10">
        <v>80</v>
      </c>
      <c r="L15" s="10">
        <v>80</v>
      </c>
      <c r="M15" s="10">
        <v>90</v>
      </c>
      <c r="N15" s="10"/>
      <c r="O15" s="10"/>
      <c r="P15" s="10"/>
      <c r="Q15" s="11">
        <f t="shared" si="1"/>
        <v>86.25</v>
      </c>
    </row>
    <row r="16" spans="2:19" ht="15" customHeight="1" x14ac:dyDescent="0.25">
      <c r="B16" s="8">
        <f t="shared" si="0"/>
        <v>8</v>
      </c>
      <c r="C16" s="9" t="s">
        <v>45</v>
      </c>
      <c r="D16" s="22" t="s">
        <v>46</v>
      </c>
      <c r="E16" s="22"/>
      <c r="F16" s="22"/>
      <c r="G16" s="22"/>
      <c r="H16" s="22"/>
      <c r="I16" s="22"/>
      <c r="J16" s="10">
        <v>95</v>
      </c>
      <c r="K16" s="10">
        <v>90</v>
      </c>
      <c r="L16" s="10">
        <v>90</v>
      </c>
      <c r="M16" s="10">
        <v>85</v>
      </c>
      <c r="N16" s="10"/>
      <c r="O16" s="10"/>
      <c r="P16" s="10"/>
      <c r="Q16" s="11">
        <f t="shared" si="1"/>
        <v>90</v>
      </c>
      <c r="S16">
        <f>AVERAGE(K9:K34)</f>
        <v>84.807692307692307</v>
      </c>
    </row>
    <row r="17" spans="2:19" ht="15" customHeight="1" x14ac:dyDescent="0.25">
      <c r="B17" s="8">
        <f t="shared" si="0"/>
        <v>9</v>
      </c>
      <c r="C17" s="9" t="s">
        <v>47</v>
      </c>
      <c r="D17" s="22" t="s">
        <v>48</v>
      </c>
      <c r="E17" s="22"/>
      <c r="F17" s="22"/>
      <c r="G17" s="22"/>
      <c r="H17" s="22"/>
      <c r="I17" s="22"/>
      <c r="J17" s="10">
        <v>85</v>
      </c>
      <c r="K17" s="10">
        <v>75</v>
      </c>
      <c r="L17" s="10">
        <v>75</v>
      </c>
      <c r="M17" s="10">
        <v>85</v>
      </c>
      <c r="N17" s="10"/>
      <c r="O17" s="10"/>
      <c r="P17" s="10"/>
      <c r="Q17" s="11">
        <f t="shared" si="1"/>
        <v>80</v>
      </c>
      <c r="S17" s="3"/>
    </row>
    <row r="18" spans="2:19" ht="15" customHeight="1" x14ac:dyDescent="0.25">
      <c r="B18" s="8">
        <f t="shared" si="0"/>
        <v>10</v>
      </c>
      <c r="C18" s="9" t="s">
        <v>49</v>
      </c>
      <c r="D18" s="22" t="s">
        <v>50</v>
      </c>
      <c r="E18" s="22"/>
      <c r="F18" s="22"/>
      <c r="G18" s="22"/>
      <c r="H18" s="22"/>
      <c r="I18" s="22"/>
      <c r="J18" s="10">
        <v>85</v>
      </c>
      <c r="K18" s="10">
        <v>75</v>
      </c>
      <c r="L18" s="10">
        <v>75</v>
      </c>
      <c r="M18" s="10">
        <v>85</v>
      </c>
      <c r="N18" s="10"/>
      <c r="O18" s="10"/>
      <c r="P18" s="10"/>
      <c r="Q18" s="11">
        <f t="shared" si="1"/>
        <v>80</v>
      </c>
      <c r="S18" s="3"/>
    </row>
    <row r="19" spans="2:19" ht="15" customHeight="1" x14ac:dyDescent="0.25">
      <c r="B19" s="8">
        <f t="shared" si="0"/>
        <v>11</v>
      </c>
      <c r="C19" s="9" t="s">
        <v>51</v>
      </c>
      <c r="D19" s="22" t="s">
        <v>52</v>
      </c>
      <c r="E19" s="22"/>
      <c r="F19" s="22"/>
      <c r="G19" s="22"/>
      <c r="H19" s="22"/>
      <c r="I19" s="22"/>
      <c r="J19" s="16">
        <v>85</v>
      </c>
      <c r="K19" s="10">
        <v>95</v>
      </c>
      <c r="L19" s="10">
        <v>95</v>
      </c>
      <c r="M19" s="16">
        <v>85</v>
      </c>
      <c r="N19" s="10"/>
      <c r="O19" s="10"/>
      <c r="P19" s="10"/>
      <c r="Q19" s="11">
        <f t="shared" si="1"/>
        <v>90</v>
      </c>
      <c r="S19" s="3"/>
    </row>
    <row r="20" spans="2:19" ht="15" customHeight="1" x14ac:dyDescent="0.25">
      <c r="B20" s="8">
        <f t="shared" si="0"/>
        <v>12</v>
      </c>
      <c r="C20" s="9" t="s">
        <v>53</v>
      </c>
      <c r="D20" s="22" t="s">
        <v>54</v>
      </c>
      <c r="E20" s="22"/>
      <c r="F20" s="22"/>
      <c r="G20" s="22"/>
      <c r="H20" s="22"/>
      <c r="I20" s="22"/>
      <c r="J20" s="16">
        <v>90</v>
      </c>
      <c r="K20" s="10">
        <v>95</v>
      </c>
      <c r="L20" s="10">
        <v>95</v>
      </c>
      <c r="M20" s="16">
        <v>90</v>
      </c>
      <c r="N20" s="10"/>
      <c r="O20" s="10"/>
      <c r="P20" s="10"/>
      <c r="Q20" s="11">
        <f t="shared" si="1"/>
        <v>92.5</v>
      </c>
      <c r="S20" s="3"/>
    </row>
    <row r="21" spans="2:19" ht="15" customHeight="1" x14ac:dyDescent="0.25">
      <c r="B21" s="8">
        <f t="shared" si="0"/>
        <v>13</v>
      </c>
      <c r="C21" s="9" t="s">
        <v>57</v>
      </c>
      <c r="D21" s="22" t="s">
        <v>58</v>
      </c>
      <c r="E21" s="22"/>
      <c r="F21" s="22"/>
      <c r="G21" s="22"/>
      <c r="H21" s="22"/>
      <c r="I21" s="22"/>
      <c r="J21" s="10">
        <v>95</v>
      </c>
      <c r="K21" s="10">
        <v>80</v>
      </c>
      <c r="L21" s="10">
        <v>80</v>
      </c>
      <c r="M21" s="10">
        <v>90</v>
      </c>
      <c r="N21" s="10"/>
      <c r="O21" s="10"/>
      <c r="P21" s="10"/>
      <c r="Q21" s="11">
        <f t="shared" si="1"/>
        <v>86.25</v>
      </c>
      <c r="S21" s="3"/>
    </row>
    <row r="22" spans="2:19" ht="15" customHeight="1" x14ac:dyDescent="0.25">
      <c r="B22" s="8">
        <f t="shared" si="0"/>
        <v>14</v>
      </c>
      <c r="C22" s="9" t="s">
        <v>59</v>
      </c>
      <c r="D22" s="22" t="s">
        <v>60</v>
      </c>
      <c r="E22" s="22"/>
      <c r="F22" s="22"/>
      <c r="G22" s="22"/>
      <c r="H22" s="22"/>
      <c r="I22" s="22"/>
      <c r="J22" s="10">
        <v>90</v>
      </c>
      <c r="K22" s="10">
        <v>80</v>
      </c>
      <c r="L22" s="10">
        <v>80</v>
      </c>
      <c r="M22" s="10">
        <v>90</v>
      </c>
      <c r="N22" s="10"/>
      <c r="O22" s="10"/>
      <c r="P22" s="10"/>
      <c r="Q22" s="11">
        <f t="shared" si="1"/>
        <v>85</v>
      </c>
      <c r="S22" s="3"/>
    </row>
    <row r="23" spans="2:19" ht="15" customHeight="1" x14ac:dyDescent="0.25">
      <c r="B23" s="8">
        <f t="shared" si="0"/>
        <v>15</v>
      </c>
      <c r="C23" s="9" t="s">
        <v>61</v>
      </c>
      <c r="D23" s="22" t="s">
        <v>62</v>
      </c>
      <c r="E23" s="22"/>
      <c r="F23" s="22"/>
      <c r="G23" s="22"/>
      <c r="H23" s="22"/>
      <c r="I23" s="22"/>
      <c r="J23" s="10">
        <v>85</v>
      </c>
      <c r="K23" s="10">
        <v>80</v>
      </c>
      <c r="L23" s="10">
        <v>80</v>
      </c>
      <c r="M23" s="10">
        <v>85</v>
      </c>
      <c r="N23" s="10"/>
      <c r="O23" s="10"/>
      <c r="P23" s="10"/>
      <c r="Q23" s="11">
        <f t="shared" si="1"/>
        <v>82.5</v>
      </c>
      <c r="S23" s="3"/>
    </row>
    <row r="24" spans="2:19" ht="15" customHeight="1" x14ac:dyDescent="0.25">
      <c r="B24" s="8">
        <f t="shared" si="0"/>
        <v>16</v>
      </c>
      <c r="C24" s="9" t="s">
        <v>63</v>
      </c>
      <c r="D24" s="22" t="s">
        <v>64</v>
      </c>
      <c r="E24" s="22"/>
      <c r="F24" s="22"/>
      <c r="G24" s="22"/>
      <c r="H24" s="22"/>
      <c r="I24" s="22"/>
      <c r="J24" s="10">
        <v>85</v>
      </c>
      <c r="K24" s="10">
        <v>80</v>
      </c>
      <c r="L24" s="10">
        <v>80</v>
      </c>
      <c r="M24" s="10">
        <v>85</v>
      </c>
      <c r="N24" s="10"/>
      <c r="O24" s="10"/>
      <c r="P24" s="10"/>
      <c r="Q24" s="11">
        <f t="shared" si="1"/>
        <v>82.5</v>
      </c>
      <c r="S24" s="3"/>
    </row>
    <row r="25" spans="2:19" ht="15" customHeight="1" x14ac:dyDescent="0.25">
      <c r="B25" s="8">
        <f t="shared" si="0"/>
        <v>17</v>
      </c>
      <c r="C25" s="9" t="s">
        <v>65</v>
      </c>
      <c r="D25" s="22" t="s">
        <v>66</v>
      </c>
      <c r="E25" s="22"/>
      <c r="F25" s="22"/>
      <c r="G25" s="22"/>
      <c r="H25" s="22"/>
      <c r="I25" s="22"/>
      <c r="J25" s="10">
        <v>70</v>
      </c>
      <c r="K25" s="10">
        <v>80</v>
      </c>
      <c r="L25" s="10">
        <v>85</v>
      </c>
      <c r="M25" s="10">
        <v>85</v>
      </c>
      <c r="N25" s="10"/>
      <c r="O25" s="10"/>
      <c r="P25" s="10"/>
      <c r="Q25" s="11">
        <f t="shared" si="1"/>
        <v>80</v>
      </c>
      <c r="S25" s="3"/>
    </row>
    <row r="26" spans="2:19" ht="15" customHeight="1" x14ac:dyDescent="0.25">
      <c r="B26" s="8">
        <f t="shared" si="0"/>
        <v>18</v>
      </c>
      <c r="C26" s="9" t="s">
        <v>67</v>
      </c>
      <c r="D26" s="22" t="s">
        <v>68</v>
      </c>
      <c r="E26" s="22"/>
      <c r="F26" s="22"/>
      <c r="G26" s="22"/>
      <c r="H26" s="22"/>
      <c r="I26" s="22"/>
      <c r="J26" s="10">
        <v>100</v>
      </c>
      <c r="K26" s="10">
        <v>95</v>
      </c>
      <c r="L26" s="10">
        <v>85</v>
      </c>
      <c r="M26" s="10">
        <v>90</v>
      </c>
      <c r="N26" s="10"/>
      <c r="O26" s="10"/>
      <c r="P26" s="10"/>
      <c r="Q26" s="11">
        <f t="shared" si="1"/>
        <v>92.5</v>
      </c>
      <c r="S26" s="3"/>
    </row>
    <row r="27" spans="2:19" ht="15" customHeight="1" x14ac:dyDescent="0.25">
      <c r="B27" s="8">
        <f t="shared" si="0"/>
        <v>19</v>
      </c>
      <c r="C27" s="9" t="s">
        <v>69</v>
      </c>
      <c r="D27" s="22" t="s">
        <v>70</v>
      </c>
      <c r="E27" s="22"/>
      <c r="F27" s="22"/>
      <c r="G27" s="22"/>
      <c r="H27" s="22"/>
      <c r="I27" s="22"/>
      <c r="J27" s="10">
        <v>80</v>
      </c>
      <c r="K27" s="10">
        <v>90</v>
      </c>
      <c r="L27" s="10">
        <v>90</v>
      </c>
      <c r="M27" s="10">
        <v>90</v>
      </c>
      <c r="N27" s="10"/>
      <c r="O27" s="10"/>
      <c r="P27" s="10"/>
      <c r="Q27" s="11">
        <f t="shared" si="1"/>
        <v>87.5</v>
      </c>
    </row>
    <row r="28" spans="2:19" ht="15" customHeight="1" x14ac:dyDescent="0.25">
      <c r="B28" s="8">
        <f t="shared" si="0"/>
        <v>20</v>
      </c>
      <c r="C28" s="9" t="s">
        <v>71</v>
      </c>
      <c r="D28" s="22" t="s">
        <v>72</v>
      </c>
      <c r="E28" s="22"/>
      <c r="F28" s="22"/>
      <c r="G28" s="22"/>
      <c r="H28" s="22"/>
      <c r="I28" s="22"/>
      <c r="J28" s="10">
        <v>95</v>
      </c>
      <c r="K28" s="10">
        <v>80</v>
      </c>
      <c r="L28" s="10">
        <v>80</v>
      </c>
      <c r="M28" s="10">
        <v>90</v>
      </c>
      <c r="N28" s="10"/>
      <c r="O28" s="10"/>
      <c r="P28" s="10"/>
      <c r="Q28" s="11">
        <f t="shared" si="1"/>
        <v>86.25</v>
      </c>
    </row>
    <row r="29" spans="2:19" ht="15" customHeight="1" x14ac:dyDescent="0.25">
      <c r="B29" s="8">
        <f t="shared" si="0"/>
        <v>21</v>
      </c>
      <c r="C29" s="9" t="s">
        <v>73</v>
      </c>
      <c r="D29" s="22" t="s">
        <v>74</v>
      </c>
      <c r="E29" s="22"/>
      <c r="F29" s="22"/>
      <c r="G29" s="22"/>
      <c r="H29" s="22"/>
      <c r="I29" s="22"/>
      <c r="J29" s="10">
        <v>90</v>
      </c>
      <c r="K29" s="10">
        <v>90</v>
      </c>
      <c r="L29" s="10">
        <v>90</v>
      </c>
      <c r="M29" s="10">
        <v>90</v>
      </c>
      <c r="N29" s="10"/>
      <c r="O29" s="10"/>
      <c r="P29" s="10"/>
      <c r="Q29" s="11">
        <f t="shared" si="1"/>
        <v>90</v>
      </c>
    </row>
    <row r="30" spans="2:19" ht="15" customHeight="1" x14ac:dyDescent="0.25">
      <c r="B30" s="8">
        <f t="shared" si="0"/>
        <v>22</v>
      </c>
      <c r="C30" s="9" t="s">
        <v>75</v>
      </c>
      <c r="D30" s="22" t="s">
        <v>76</v>
      </c>
      <c r="E30" s="22"/>
      <c r="F30" s="22"/>
      <c r="G30" s="22"/>
      <c r="H30" s="22"/>
      <c r="I30" s="22"/>
      <c r="J30" s="10">
        <v>80</v>
      </c>
      <c r="K30" s="10">
        <v>95</v>
      </c>
      <c r="L30" s="10">
        <v>95</v>
      </c>
      <c r="M30" s="10">
        <v>90</v>
      </c>
      <c r="N30" s="10"/>
      <c r="O30" s="10"/>
      <c r="P30" s="10"/>
      <c r="Q30" s="11">
        <f t="shared" si="1"/>
        <v>90</v>
      </c>
    </row>
    <row r="31" spans="2:19" ht="15" customHeight="1" x14ac:dyDescent="0.25">
      <c r="B31" s="8">
        <f t="shared" si="0"/>
        <v>23</v>
      </c>
      <c r="C31" s="9" t="s">
        <v>79</v>
      </c>
      <c r="D31" s="22" t="s">
        <v>80</v>
      </c>
      <c r="E31" s="22"/>
      <c r="F31" s="22"/>
      <c r="G31" s="22"/>
      <c r="H31" s="22"/>
      <c r="I31" s="22"/>
      <c r="J31" s="10">
        <v>90</v>
      </c>
      <c r="K31" s="10">
        <v>80</v>
      </c>
      <c r="L31" s="10">
        <v>80</v>
      </c>
      <c r="M31" s="10">
        <v>90</v>
      </c>
      <c r="N31" s="10"/>
      <c r="O31" s="10"/>
      <c r="P31" s="10"/>
      <c r="Q31" s="11">
        <f t="shared" si="1"/>
        <v>85</v>
      </c>
    </row>
    <row r="32" spans="2:19" ht="15" customHeight="1" x14ac:dyDescent="0.25">
      <c r="B32" s="8">
        <f t="shared" si="0"/>
        <v>24</v>
      </c>
      <c r="C32" s="9" t="s">
        <v>81</v>
      </c>
      <c r="D32" s="22" t="s">
        <v>82</v>
      </c>
      <c r="E32" s="22"/>
      <c r="F32" s="22"/>
      <c r="G32" s="22"/>
      <c r="H32" s="22"/>
      <c r="I32" s="22"/>
      <c r="J32" s="6">
        <v>100</v>
      </c>
      <c r="K32" s="6">
        <v>95</v>
      </c>
      <c r="L32" s="6">
        <v>85</v>
      </c>
      <c r="M32" s="6">
        <v>90</v>
      </c>
      <c r="N32" s="6"/>
      <c r="O32" s="6"/>
      <c r="P32" s="6"/>
      <c r="Q32" s="11">
        <f t="shared" si="1"/>
        <v>92.5</v>
      </c>
    </row>
    <row r="33" spans="2:17" ht="15" customHeight="1" x14ac:dyDescent="0.25">
      <c r="B33" s="8">
        <f t="shared" si="0"/>
        <v>25</v>
      </c>
      <c r="C33" s="9" t="s">
        <v>83</v>
      </c>
      <c r="D33" s="22" t="s">
        <v>84</v>
      </c>
      <c r="E33" s="22"/>
      <c r="F33" s="22"/>
      <c r="G33" s="22"/>
      <c r="H33" s="22"/>
      <c r="I33" s="22"/>
      <c r="J33" s="6">
        <v>85</v>
      </c>
      <c r="K33" s="6">
        <v>80</v>
      </c>
      <c r="L33" s="6">
        <v>80</v>
      </c>
      <c r="M33" s="6">
        <v>85</v>
      </c>
      <c r="N33" s="6"/>
      <c r="O33" s="6"/>
      <c r="P33" s="6"/>
      <c r="Q33" s="11">
        <f t="shared" si="1"/>
        <v>82.5</v>
      </c>
    </row>
    <row r="34" spans="2:17" x14ac:dyDescent="0.25">
      <c r="B34" s="8">
        <f t="shared" si="0"/>
        <v>26</v>
      </c>
      <c r="C34" s="9" t="s">
        <v>85</v>
      </c>
      <c r="D34" s="22" t="s">
        <v>86</v>
      </c>
      <c r="E34" s="22"/>
      <c r="F34" s="22"/>
      <c r="G34" s="22"/>
      <c r="H34" s="22"/>
      <c r="I34" s="22"/>
      <c r="J34" s="6">
        <v>80</v>
      </c>
      <c r="K34" s="6">
        <v>90</v>
      </c>
      <c r="L34" s="6">
        <v>95</v>
      </c>
      <c r="M34" s="6">
        <v>95</v>
      </c>
      <c r="N34" s="6"/>
      <c r="O34" s="6"/>
      <c r="P34" s="6"/>
      <c r="Q34" s="11">
        <f t="shared" si="1"/>
        <v>90</v>
      </c>
    </row>
    <row r="35" spans="2:17" x14ac:dyDescent="0.25">
      <c r="B35" s="8">
        <f t="shared" si="0"/>
        <v>27</v>
      </c>
      <c r="C35" s="12"/>
      <c r="D35" s="28"/>
      <c r="E35" s="28"/>
      <c r="F35" s="28"/>
      <c r="G35" s="28"/>
      <c r="H35" s="28"/>
      <c r="I35" s="28"/>
      <c r="J35" s="6"/>
      <c r="K35" s="6"/>
      <c r="L35" s="6"/>
      <c r="M35" s="6"/>
      <c r="N35" s="6"/>
      <c r="O35" s="6"/>
      <c r="P35" s="6"/>
      <c r="Q35" s="11">
        <f t="shared" si="1"/>
        <v>0</v>
      </c>
    </row>
    <row r="36" spans="2:17" x14ac:dyDescent="0.25">
      <c r="B36" s="8">
        <f t="shared" si="0"/>
        <v>28</v>
      </c>
      <c r="C36" s="12"/>
      <c r="D36" s="28"/>
      <c r="E36" s="28"/>
      <c r="F36" s="28"/>
      <c r="G36" s="28"/>
      <c r="H36" s="28"/>
      <c r="I36" s="28"/>
      <c r="J36" s="6"/>
      <c r="K36" s="6"/>
      <c r="L36" s="6"/>
      <c r="M36" s="6"/>
      <c r="N36" s="6"/>
      <c r="O36" s="6"/>
      <c r="P36" s="6"/>
      <c r="Q36" s="11">
        <f t="shared" si="1"/>
        <v>0</v>
      </c>
    </row>
    <row r="37" spans="2:17" x14ac:dyDescent="0.25">
      <c r="B37" s="8">
        <f t="shared" si="0"/>
        <v>29</v>
      </c>
      <c r="C37" s="8"/>
      <c r="D37" s="27"/>
      <c r="E37" s="27"/>
      <c r="F37" s="27"/>
      <c r="G37" s="27"/>
      <c r="H37" s="27"/>
      <c r="I37" s="27"/>
      <c r="J37" s="6"/>
      <c r="K37" s="6"/>
      <c r="L37" s="6"/>
      <c r="M37" s="6"/>
      <c r="N37" s="6"/>
      <c r="O37" s="6"/>
      <c r="P37" s="6"/>
      <c r="Q37" s="11">
        <f t="shared" si="1"/>
        <v>0</v>
      </c>
    </row>
    <row r="38" spans="2:17" x14ac:dyDescent="0.25">
      <c r="B38" s="8">
        <f t="shared" si="0"/>
        <v>30</v>
      </c>
      <c r="C38" s="8"/>
      <c r="D38" s="27"/>
      <c r="E38" s="27"/>
      <c r="F38" s="27"/>
      <c r="G38" s="27"/>
      <c r="H38" s="27"/>
      <c r="I38" s="27"/>
      <c r="J38" s="6"/>
      <c r="K38" s="6"/>
      <c r="L38" s="6"/>
      <c r="M38" s="6"/>
      <c r="N38" s="6"/>
      <c r="O38" s="6"/>
      <c r="P38" s="6"/>
      <c r="Q38" s="11">
        <f t="shared" si="1"/>
        <v>0</v>
      </c>
    </row>
    <row r="39" spans="2:17" x14ac:dyDescent="0.25">
      <c r="B39" s="8">
        <f t="shared" si="0"/>
        <v>31</v>
      </c>
      <c r="C39" s="8"/>
      <c r="D39" s="27"/>
      <c r="E39" s="27"/>
      <c r="F39" s="27"/>
      <c r="G39" s="27"/>
      <c r="H39" s="27"/>
      <c r="I39" s="27"/>
      <c r="J39" s="6"/>
      <c r="K39" s="6"/>
      <c r="L39" s="6"/>
      <c r="M39" s="6"/>
      <c r="N39" s="6"/>
      <c r="O39" s="6"/>
      <c r="P39" s="6"/>
      <c r="Q39" s="11">
        <f t="shared" si="1"/>
        <v>0</v>
      </c>
    </row>
    <row r="40" spans="2:17" x14ac:dyDescent="0.25">
      <c r="B40" s="8">
        <f t="shared" si="0"/>
        <v>32</v>
      </c>
      <c r="C40" s="8"/>
      <c r="D40" s="27"/>
      <c r="E40" s="27"/>
      <c r="F40" s="27"/>
      <c r="G40" s="27"/>
      <c r="H40" s="27"/>
      <c r="I40" s="27"/>
      <c r="J40" s="6"/>
      <c r="K40" s="6"/>
      <c r="L40" s="6"/>
      <c r="M40" s="6"/>
      <c r="N40" s="6"/>
      <c r="O40" s="6"/>
      <c r="P40" s="6"/>
      <c r="Q40" s="11">
        <f t="shared" si="1"/>
        <v>0</v>
      </c>
    </row>
    <row r="41" spans="2:17" x14ac:dyDescent="0.25">
      <c r="B41" s="8">
        <f t="shared" si="0"/>
        <v>33</v>
      </c>
      <c r="C41" s="8"/>
      <c r="D41" s="27"/>
      <c r="E41" s="27"/>
      <c r="F41" s="27"/>
      <c r="G41" s="27"/>
      <c r="H41" s="27"/>
      <c r="I41" s="27"/>
      <c r="J41" s="6"/>
      <c r="K41" s="6"/>
      <c r="L41" s="6"/>
      <c r="M41" s="6"/>
      <c r="N41" s="6"/>
      <c r="O41" s="6"/>
      <c r="P41" s="6"/>
      <c r="Q41" s="11">
        <f t="shared" si="1"/>
        <v>0</v>
      </c>
    </row>
    <row r="42" spans="2:17" x14ac:dyDescent="0.25">
      <c r="B42" s="8">
        <f t="shared" si="0"/>
        <v>34</v>
      </c>
      <c r="C42" s="8"/>
      <c r="D42" s="27"/>
      <c r="E42" s="27"/>
      <c r="F42" s="27"/>
      <c r="G42" s="27"/>
      <c r="H42" s="27"/>
      <c r="I42" s="27"/>
      <c r="J42" s="6"/>
      <c r="K42" s="6"/>
      <c r="L42" s="6"/>
      <c r="M42" s="6"/>
      <c r="N42" s="6"/>
      <c r="O42" s="6"/>
      <c r="P42" s="6"/>
      <c r="Q42" s="11">
        <f t="shared" si="1"/>
        <v>0</v>
      </c>
    </row>
    <row r="43" spans="2:17" x14ac:dyDescent="0.25">
      <c r="B43" s="8">
        <f t="shared" si="0"/>
        <v>35</v>
      </c>
      <c r="C43" s="8"/>
      <c r="D43" s="27"/>
      <c r="E43" s="27"/>
      <c r="F43" s="27"/>
      <c r="G43" s="27"/>
      <c r="H43" s="27"/>
      <c r="I43" s="27"/>
      <c r="J43" s="6"/>
      <c r="K43" s="6"/>
      <c r="L43" s="6"/>
      <c r="M43" s="6"/>
      <c r="N43" s="6"/>
      <c r="O43" s="6"/>
      <c r="P43" s="6"/>
      <c r="Q43" s="11">
        <f t="shared" si="1"/>
        <v>0</v>
      </c>
    </row>
    <row r="44" spans="2:17" x14ac:dyDescent="0.25">
      <c r="B44" s="8">
        <f t="shared" si="0"/>
        <v>36</v>
      </c>
      <c r="C44" s="8"/>
      <c r="D44" s="27"/>
      <c r="E44" s="27"/>
      <c r="F44" s="27"/>
      <c r="G44" s="27"/>
      <c r="H44" s="27"/>
      <c r="I44" s="27"/>
      <c r="J44" s="6"/>
      <c r="K44" s="6"/>
      <c r="L44" s="6"/>
      <c r="M44" s="6"/>
      <c r="N44" s="6"/>
      <c r="O44" s="6"/>
      <c r="P44" s="6"/>
      <c r="Q44" s="11">
        <f t="shared" si="1"/>
        <v>0</v>
      </c>
    </row>
    <row r="45" spans="2:17" x14ac:dyDescent="0.25">
      <c r="C45" s="23"/>
      <c r="D45" s="23"/>
      <c r="E45" s="3"/>
    </row>
    <row r="46" spans="2:17" x14ac:dyDescent="0.25">
      <c r="C46" s="23"/>
      <c r="D46" s="23"/>
      <c r="E46" s="3"/>
      <c r="H46" s="26" t="s">
        <v>19</v>
      </c>
      <c r="I46" s="26"/>
      <c r="J46" s="6">
        <f t="shared" ref="J46:P46" si="2">COUNTIF(J9:J44,"&gt;=70")</f>
        <v>26</v>
      </c>
      <c r="K46" s="6">
        <f t="shared" si="2"/>
        <v>26</v>
      </c>
      <c r="L46" s="6">
        <f t="shared" si="2"/>
        <v>26</v>
      </c>
      <c r="M46" s="6">
        <f t="shared" si="2"/>
        <v>26</v>
      </c>
      <c r="N46" s="6">
        <f t="shared" si="2"/>
        <v>0</v>
      </c>
      <c r="O46" s="6">
        <f t="shared" si="2"/>
        <v>0</v>
      </c>
      <c r="P46" s="6">
        <f t="shared" si="2"/>
        <v>0</v>
      </c>
      <c r="Q46" s="13">
        <f>COUNTIF(Q10:Q44,"&gt;=70")</f>
        <v>25</v>
      </c>
    </row>
    <row r="47" spans="2:17" x14ac:dyDescent="0.25">
      <c r="C47" s="23"/>
      <c r="D47" s="23"/>
      <c r="E47" s="2"/>
      <c r="H47" s="26" t="s">
        <v>20</v>
      </c>
      <c r="I47" s="26"/>
      <c r="J47" s="6">
        <f t="shared" ref="J47:P47" si="3">COUNTIF(J9:J45,"&lt;70")</f>
        <v>0</v>
      </c>
      <c r="K47" s="6">
        <f t="shared" si="3"/>
        <v>0</v>
      </c>
      <c r="L47" s="6">
        <f t="shared" si="3"/>
        <v>0</v>
      </c>
      <c r="M47" s="6">
        <f t="shared" si="3"/>
        <v>0</v>
      </c>
      <c r="N47" s="6">
        <f t="shared" si="3"/>
        <v>0</v>
      </c>
      <c r="O47" s="6">
        <f t="shared" si="3"/>
        <v>0</v>
      </c>
      <c r="P47" s="6">
        <f t="shared" si="3"/>
        <v>0</v>
      </c>
      <c r="Q47" s="13">
        <f>COUNTIF(Q9:Q31,"&lt;70")</f>
        <v>0</v>
      </c>
    </row>
    <row r="48" spans="2:17" x14ac:dyDescent="0.25">
      <c r="C48" s="23"/>
      <c r="D48" s="23"/>
      <c r="E48" s="23"/>
      <c r="H48" s="26" t="s">
        <v>21</v>
      </c>
      <c r="I48" s="26"/>
      <c r="J48" s="6">
        <f t="shared" ref="J48:P48" si="4">COUNT(J9:J44)</f>
        <v>26</v>
      </c>
      <c r="K48" s="6">
        <f t="shared" si="4"/>
        <v>26</v>
      </c>
      <c r="L48" s="6">
        <f t="shared" si="4"/>
        <v>26</v>
      </c>
      <c r="M48" s="6">
        <f t="shared" si="4"/>
        <v>26</v>
      </c>
      <c r="N48" s="6">
        <f t="shared" si="4"/>
        <v>0</v>
      </c>
      <c r="O48" s="6">
        <f t="shared" si="4"/>
        <v>0</v>
      </c>
      <c r="P48" s="6">
        <f t="shared" si="4"/>
        <v>0</v>
      </c>
      <c r="Q48" s="13">
        <f>COUNT(Q9:Q31)</f>
        <v>23</v>
      </c>
    </row>
    <row r="49" spans="3:17" x14ac:dyDescent="0.25">
      <c r="C49" s="23"/>
      <c r="D49" s="23"/>
      <c r="E49" s="3"/>
      <c r="H49" s="24" t="s">
        <v>22</v>
      </c>
      <c r="I49" s="24"/>
      <c r="J49" s="14">
        <f>J46/J48</f>
        <v>1</v>
      </c>
      <c r="K49" s="14">
        <f t="shared" ref="K49:Q49" si="5">K46/K48</f>
        <v>1</v>
      </c>
      <c r="L49" s="14">
        <f t="shared" si="5"/>
        <v>1</v>
      </c>
      <c r="M49" s="14">
        <f t="shared" si="5"/>
        <v>1</v>
      </c>
      <c r="N49" s="14" t="e">
        <f t="shared" si="5"/>
        <v>#DIV/0!</v>
      </c>
      <c r="O49" s="14" t="e">
        <f t="shared" si="5"/>
        <v>#DIV/0!</v>
      </c>
      <c r="P49" s="14" t="e">
        <f t="shared" si="5"/>
        <v>#DIV/0!</v>
      </c>
      <c r="Q49" s="15">
        <f t="shared" si="5"/>
        <v>1.0869565217391304</v>
      </c>
    </row>
    <row r="50" spans="3:17" x14ac:dyDescent="0.25">
      <c r="C50" s="23"/>
      <c r="D50" s="23"/>
      <c r="E50" s="3"/>
      <c r="H50" s="24" t="s">
        <v>23</v>
      </c>
      <c r="I50" s="24"/>
      <c r="J50" s="14">
        <f>J47/J48</f>
        <v>0</v>
      </c>
      <c r="K50" s="14">
        <f t="shared" ref="K50:Q50" si="6">K47/K48</f>
        <v>0</v>
      </c>
      <c r="L50" s="14">
        <f t="shared" si="6"/>
        <v>0</v>
      </c>
      <c r="M50" s="14">
        <f t="shared" si="6"/>
        <v>0</v>
      </c>
      <c r="N50" s="14" t="e">
        <f t="shared" si="6"/>
        <v>#DIV/0!</v>
      </c>
      <c r="O50" s="14" t="e">
        <f t="shared" si="6"/>
        <v>#DIV/0!</v>
      </c>
      <c r="P50" s="14" t="e">
        <f t="shared" si="6"/>
        <v>#DIV/0!</v>
      </c>
      <c r="Q50" s="15">
        <f t="shared" si="6"/>
        <v>0</v>
      </c>
    </row>
    <row r="51" spans="3:17" x14ac:dyDescent="0.25">
      <c r="C51" s="23"/>
      <c r="D51" s="23"/>
      <c r="E51" s="2"/>
    </row>
    <row r="52" spans="3:17" x14ac:dyDescent="0.25">
      <c r="C52" s="3"/>
      <c r="D52" s="3"/>
      <c r="E52" s="2"/>
    </row>
    <row r="54" spans="3:17" x14ac:dyDescent="0.25">
      <c r="J54" s="25"/>
      <c r="K54" s="25"/>
      <c r="L54" s="25"/>
      <c r="M54" s="25"/>
      <c r="N54" s="25"/>
      <c r="O54" s="25"/>
      <c r="P54" s="25"/>
    </row>
    <row r="55" spans="3:17" x14ac:dyDescent="0.25">
      <c r="J55" s="21" t="s">
        <v>24</v>
      </c>
      <c r="K55" s="21"/>
      <c r="L55" s="21"/>
      <c r="M55" s="21"/>
      <c r="N55" s="21"/>
      <c r="O55" s="21"/>
      <c r="P55" s="21"/>
    </row>
  </sheetData>
  <mergeCells count="59">
    <mergeCell ref="D18:I18"/>
    <mergeCell ref="D19:I19"/>
    <mergeCell ref="D20:I20"/>
    <mergeCell ref="D12:I12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3:I13"/>
    <mergeCell ref="D14:I14"/>
    <mergeCell ref="D15:I15"/>
    <mergeCell ref="D16:I16"/>
    <mergeCell ref="D17:I17"/>
    <mergeCell ref="D31:I31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C45:D45"/>
    <mergeCell ref="D32:I32"/>
    <mergeCell ref="D33:I33"/>
    <mergeCell ref="D34:I34"/>
    <mergeCell ref="D35:I35"/>
    <mergeCell ref="D36:I36"/>
    <mergeCell ref="D37:I37"/>
    <mergeCell ref="D38:I38"/>
    <mergeCell ref="D39:I39"/>
    <mergeCell ref="D40:I40"/>
    <mergeCell ref="D41:I41"/>
    <mergeCell ref="D44:I44"/>
    <mergeCell ref="D42:I42"/>
    <mergeCell ref="D43:I43"/>
    <mergeCell ref="C46:D46"/>
    <mergeCell ref="H46:I46"/>
    <mergeCell ref="C47:D47"/>
    <mergeCell ref="H47:I47"/>
    <mergeCell ref="C48:E48"/>
    <mergeCell ref="H48:I48"/>
    <mergeCell ref="J55:P55"/>
    <mergeCell ref="C49:D49"/>
    <mergeCell ref="H49:I49"/>
    <mergeCell ref="C50:D50"/>
    <mergeCell ref="H50:I50"/>
    <mergeCell ref="C51:D51"/>
    <mergeCell ref="J54:P5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69BAF-0E8D-45AA-BB66-A245595BD8EF}">
  <dimension ref="B2:S59"/>
  <sheetViews>
    <sheetView topLeftCell="A7" zoomScale="110" zoomScaleNormal="110" workbookViewId="0">
      <selection activeCell="K21" sqref="K2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8" width="5.7109375" customWidth="1"/>
  </cols>
  <sheetData>
    <row r="2" spans="2:19" ht="15.75" x14ac:dyDescent="0.25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"/>
      <c r="R2" s="1"/>
    </row>
    <row r="3" spans="2:19" x14ac:dyDescent="0.25">
      <c r="C3" s="30" t="s">
        <v>1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"/>
      <c r="R3" s="3"/>
    </row>
    <row r="4" spans="2:19" x14ac:dyDescent="0.25">
      <c r="C4" t="s">
        <v>2</v>
      </c>
      <c r="D4" s="31" t="s">
        <v>133</v>
      </c>
      <c r="E4" s="31"/>
      <c r="F4" s="31"/>
      <c r="G4" s="31"/>
      <c r="I4" t="s">
        <v>3</v>
      </c>
      <c r="J4" s="25" t="s">
        <v>134</v>
      </c>
      <c r="K4" s="25"/>
      <c r="M4" t="s">
        <v>4</v>
      </c>
      <c r="N4" s="32">
        <v>45812</v>
      </c>
      <c r="O4" s="32"/>
    </row>
    <row r="5" spans="2:19" ht="6.75" customHeight="1" x14ac:dyDescent="0.25">
      <c r="D5" s="4"/>
      <c r="E5" s="4"/>
      <c r="F5" s="4"/>
      <c r="G5" s="4"/>
    </row>
    <row r="6" spans="2:19" x14ac:dyDescent="0.25">
      <c r="C6" t="s">
        <v>5</v>
      </c>
      <c r="D6" s="33" t="s">
        <v>26</v>
      </c>
      <c r="E6" s="33"/>
      <c r="F6" s="33"/>
      <c r="G6" s="33"/>
      <c r="I6" s="23" t="s">
        <v>6</v>
      </c>
      <c r="J6" s="23"/>
      <c r="K6" s="33" t="s">
        <v>7</v>
      </c>
      <c r="L6" s="33"/>
      <c r="M6" s="33"/>
      <c r="N6" s="33"/>
      <c r="O6" s="33"/>
      <c r="P6" s="33"/>
    </row>
    <row r="7" spans="2:19" ht="11.25" customHeight="1" x14ac:dyDescent="0.25"/>
    <row r="8" spans="2:19" x14ac:dyDescent="0.25">
      <c r="B8" s="5" t="s">
        <v>8</v>
      </c>
      <c r="C8" s="5" t="s">
        <v>9</v>
      </c>
      <c r="D8" s="26" t="s">
        <v>10</v>
      </c>
      <c r="E8" s="26"/>
      <c r="F8" s="26"/>
      <c r="G8" s="26"/>
      <c r="H8" s="26"/>
      <c r="I8" s="26"/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6" t="s">
        <v>17</v>
      </c>
      <c r="Q8" s="7" t="s">
        <v>18</v>
      </c>
    </row>
    <row r="9" spans="2:19" ht="16.5" customHeight="1" x14ac:dyDescent="0.25">
      <c r="B9" s="8">
        <v>1</v>
      </c>
      <c r="C9" s="9" t="s">
        <v>89</v>
      </c>
      <c r="D9" s="22" t="s">
        <v>90</v>
      </c>
      <c r="E9" s="22"/>
      <c r="F9" s="22"/>
      <c r="G9" s="22"/>
      <c r="H9" s="22"/>
      <c r="I9" s="22"/>
      <c r="J9" s="10">
        <v>70</v>
      </c>
      <c r="K9" s="16">
        <v>80</v>
      </c>
      <c r="L9" s="10">
        <v>95</v>
      </c>
      <c r="M9" s="10">
        <v>90</v>
      </c>
      <c r="N9" s="10"/>
      <c r="O9" s="10"/>
      <c r="P9" s="10"/>
      <c r="Q9" s="11">
        <f>SUM(J9:P9)/4</f>
        <v>83.75</v>
      </c>
    </row>
    <row r="10" spans="2:19" ht="15" customHeight="1" x14ac:dyDescent="0.25">
      <c r="B10" s="8">
        <f>B9+1</f>
        <v>2</v>
      </c>
      <c r="C10" s="9" t="s">
        <v>91</v>
      </c>
      <c r="D10" s="22" t="s">
        <v>92</v>
      </c>
      <c r="E10" s="22"/>
      <c r="F10" s="22"/>
      <c r="G10" s="22"/>
      <c r="H10" s="22"/>
      <c r="I10" s="22"/>
      <c r="J10" s="16">
        <v>80</v>
      </c>
      <c r="K10" s="10">
        <v>75</v>
      </c>
      <c r="L10" s="10">
        <v>75</v>
      </c>
      <c r="M10" s="10">
        <v>75</v>
      </c>
      <c r="N10" s="10"/>
      <c r="O10" s="10"/>
      <c r="P10" s="10"/>
      <c r="Q10" s="11">
        <f>SUM(J10:P10)/4</f>
        <v>76.25</v>
      </c>
    </row>
    <row r="11" spans="2:19" ht="15" customHeight="1" x14ac:dyDescent="0.25">
      <c r="B11" s="8">
        <f t="shared" ref="B11:B48" si="0">B10+1</f>
        <v>3</v>
      </c>
      <c r="C11" s="9" t="s">
        <v>93</v>
      </c>
      <c r="D11" s="22" t="s">
        <v>94</v>
      </c>
      <c r="E11" s="22"/>
      <c r="F11" s="22"/>
      <c r="G11" s="22"/>
      <c r="H11" s="22"/>
      <c r="I11" s="22"/>
      <c r="J11" s="16">
        <v>70</v>
      </c>
      <c r="K11" s="16">
        <v>70</v>
      </c>
      <c r="L11" s="16">
        <v>80</v>
      </c>
      <c r="M11" s="10">
        <v>85</v>
      </c>
      <c r="N11" s="10"/>
      <c r="O11" s="10"/>
      <c r="P11" s="10"/>
      <c r="Q11" s="11">
        <f t="shared" ref="Q11:Q48" si="1">SUM(J11:P11)/4</f>
        <v>76.25</v>
      </c>
    </row>
    <row r="12" spans="2:19" ht="15" customHeight="1" x14ac:dyDescent="0.25">
      <c r="B12" s="8">
        <f t="shared" si="0"/>
        <v>4</v>
      </c>
      <c r="C12" s="9" t="s">
        <v>95</v>
      </c>
      <c r="D12" s="22" t="s">
        <v>96</v>
      </c>
      <c r="E12" s="22"/>
      <c r="F12" s="22"/>
      <c r="G12" s="22"/>
      <c r="H12" s="22"/>
      <c r="I12" s="22"/>
      <c r="J12" s="16">
        <v>70</v>
      </c>
      <c r="K12" s="16">
        <v>70</v>
      </c>
      <c r="L12" s="16">
        <v>70</v>
      </c>
      <c r="M12" s="16">
        <v>70</v>
      </c>
      <c r="N12" s="10"/>
      <c r="O12" s="10"/>
      <c r="P12" s="10"/>
      <c r="Q12" s="11">
        <f t="shared" si="1"/>
        <v>70</v>
      </c>
    </row>
    <row r="13" spans="2:19" ht="15" customHeight="1" x14ac:dyDescent="0.25">
      <c r="B13" s="8">
        <f t="shared" si="0"/>
        <v>5</v>
      </c>
      <c r="C13" s="9" t="s">
        <v>97</v>
      </c>
      <c r="D13" s="22" t="s">
        <v>98</v>
      </c>
      <c r="E13" s="22"/>
      <c r="F13" s="22"/>
      <c r="G13" s="22"/>
      <c r="H13" s="22"/>
      <c r="I13" s="22"/>
      <c r="J13" s="16">
        <v>77</v>
      </c>
      <c r="K13" s="10">
        <v>70</v>
      </c>
      <c r="L13" s="10">
        <v>80</v>
      </c>
      <c r="M13" s="10">
        <v>80</v>
      </c>
      <c r="N13" s="10"/>
      <c r="O13" s="10"/>
      <c r="P13" s="10"/>
      <c r="Q13" s="11">
        <f t="shared" si="1"/>
        <v>76.75</v>
      </c>
    </row>
    <row r="14" spans="2:19" ht="15" customHeight="1" x14ac:dyDescent="0.25">
      <c r="B14" s="8">
        <f t="shared" si="0"/>
        <v>6</v>
      </c>
      <c r="C14" s="9" t="s">
        <v>99</v>
      </c>
      <c r="D14" s="22" t="s">
        <v>100</v>
      </c>
      <c r="E14" s="22"/>
      <c r="F14" s="22"/>
      <c r="G14" s="22"/>
      <c r="H14" s="22"/>
      <c r="I14" s="22"/>
      <c r="J14" s="16">
        <v>78</v>
      </c>
      <c r="K14" s="10">
        <v>95</v>
      </c>
      <c r="L14" s="10">
        <v>70</v>
      </c>
      <c r="M14" s="10">
        <v>70</v>
      </c>
      <c r="N14" s="10"/>
      <c r="O14" s="10"/>
      <c r="P14" s="10"/>
      <c r="Q14" s="11">
        <f t="shared" si="1"/>
        <v>78.25</v>
      </c>
      <c r="S14">
        <f>AVERAGE(M9:M31)</f>
        <v>77.826086956521735</v>
      </c>
    </row>
    <row r="15" spans="2:19" ht="15" customHeight="1" x14ac:dyDescent="0.25">
      <c r="B15" s="17">
        <f t="shared" si="0"/>
        <v>7</v>
      </c>
      <c r="C15" s="18" t="s">
        <v>101</v>
      </c>
      <c r="D15" s="34" t="s">
        <v>102</v>
      </c>
      <c r="E15" s="34"/>
      <c r="F15" s="34"/>
      <c r="G15" s="34"/>
      <c r="H15" s="34"/>
      <c r="I15" s="34"/>
      <c r="J15" s="19">
        <v>0</v>
      </c>
      <c r="K15" s="20">
        <v>70</v>
      </c>
      <c r="L15" s="19">
        <v>0</v>
      </c>
      <c r="M15" s="19">
        <v>0</v>
      </c>
      <c r="N15" s="10"/>
      <c r="O15" s="10"/>
      <c r="P15" s="10"/>
      <c r="Q15" s="11">
        <f t="shared" si="1"/>
        <v>17.5</v>
      </c>
    </row>
    <row r="16" spans="2:19" ht="15" customHeight="1" x14ac:dyDescent="0.25">
      <c r="B16" s="8">
        <f t="shared" si="0"/>
        <v>8</v>
      </c>
      <c r="C16" s="9" t="s">
        <v>103</v>
      </c>
      <c r="D16" s="22" t="s">
        <v>104</v>
      </c>
      <c r="E16" s="22"/>
      <c r="F16" s="22"/>
      <c r="G16" s="22"/>
      <c r="H16" s="22"/>
      <c r="I16" s="22"/>
      <c r="J16" s="10">
        <v>80</v>
      </c>
      <c r="K16" s="10">
        <v>95</v>
      </c>
      <c r="L16" s="10">
        <v>75</v>
      </c>
      <c r="M16" s="10">
        <v>100</v>
      </c>
      <c r="N16" s="10"/>
      <c r="O16" s="10"/>
      <c r="P16" s="10"/>
      <c r="Q16" s="11">
        <f t="shared" si="1"/>
        <v>87.5</v>
      </c>
    </row>
    <row r="17" spans="2:19" ht="15" customHeight="1" x14ac:dyDescent="0.25">
      <c r="B17" s="8">
        <f t="shared" si="0"/>
        <v>9</v>
      </c>
      <c r="C17" s="9" t="s">
        <v>105</v>
      </c>
      <c r="D17" s="22" t="s">
        <v>106</v>
      </c>
      <c r="E17" s="22"/>
      <c r="F17" s="22"/>
      <c r="G17" s="22"/>
      <c r="H17" s="22"/>
      <c r="I17" s="22"/>
      <c r="J17" s="16">
        <v>70</v>
      </c>
      <c r="K17" s="16">
        <v>70</v>
      </c>
      <c r="L17" s="10">
        <v>80</v>
      </c>
      <c r="M17" s="10">
        <v>80</v>
      </c>
      <c r="N17" s="10"/>
      <c r="O17" s="10"/>
      <c r="P17" s="10"/>
      <c r="Q17" s="11">
        <f t="shared" si="1"/>
        <v>75</v>
      </c>
    </row>
    <row r="18" spans="2:19" ht="15" customHeight="1" x14ac:dyDescent="0.25">
      <c r="B18" s="8">
        <f t="shared" si="0"/>
        <v>10</v>
      </c>
      <c r="C18" s="9" t="s">
        <v>107</v>
      </c>
      <c r="D18" s="22" t="s">
        <v>108</v>
      </c>
      <c r="E18" s="22"/>
      <c r="F18" s="22"/>
      <c r="G18" s="22"/>
      <c r="H18" s="22"/>
      <c r="I18" s="22"/>
      <c r="J18" s="16">
        <v>80</v>
      </c>
      <c r="K18" s="10">
        <v>90</v>
      </c>
      <c r="L18" s="16">
        <v>70</v>
      </c>
      <c r="M18" s="10">
        <v>80</v>
      </c>
      <c r="N18" s="10"/>
      <c r="O18" s="10"/>
      <c r="P18" s="10"/>
      <c r="Q18" s="11">
        <f t="shared" si="1"/>
        <v>80</v>
      </c>
    </row>
    <row r="19" spans="2:19" ht="15" customHeight="1" x14ac:dyDescent="0.25">
      <c r="B19" s="8">
        <f t="shared" si="0"/>
        <v>11</v>
      </c>
      <c r="C19" s="9" t="s">
        <v>109</v>
      </c>
      <c r="D19" s="22" t="s">
        <v>110</v>
      </c>
      <c r="E19" s="22"/>
      <c r="F19" s="22"/>
      <c r="G19" s="22"/>
      <c r="H19" s="22"/>
      <c r="I19" s="22"/>
      <c r="J19" s="16">
        <v>85</v>
      </c>
      <c r="K19" s="10">
        <v>95</v>
      </c>
      <c r="L19" s="16">
        <v>85</v>
      </c>
      <c r="M19" s="10">
        <v>95</v>
      </c>
      <c r="N19" s="10"/>
      <c r="O19" s="10"/>
      <c r="P19" s="10"/>
      <c r="Q19" s="11">
        <f t="shared" si="1"/>
        <v>90</v>
      </c>
    </row>
    <row r="20" spans="2:19" x14ac:dyDescent="0.25">
      <c r="B20" s="8">
        <f t="shared" si="0"/>
        <v>12</v>
      </c>
      <c r="C20" s="9" t="s">
        <v>111</v>
      </c>
      <c r="D20" s="22" t="s">
        <v>112</v>
      </c>
      <c r="E20" s="22"/>
      <c r="F20" s="22"/>
      <c r="G20" s="22"/>
      <c r="H20" s="22"/>
      <c r="I20" s="22"/>
      <c r="J20" s="16">
        <v>70</v>
      </c>
      <c r="K20" s="16">
        <v>70</v>
      </c>
      <c r="L20" s="16">
        <v>70</v>
      </c>
      <c r="M20" s="10">
        <v>70</v>
      </c>
      <c r="N20" s="10"/>
      <c r="O20" s="10"/>
      <c r="P20" s="10"/>
      <c r="Q20" s="11">
        <f t="shared" si="1"/>
        <v>70</v>
      </c>
      <c r="S20" s="3"/>
    </row>
    <row r="21" spans="2:19" ht="15" customHeight="1" x14ac:dyDescent="0.25">
      <c r="B21" s="8">
        <f t="shared" si="0"/>
        <v>13</v>
      </c>
      <c r="C21" s="9" t="s">
        <v>113</v>
      </c>
      <c r="D21" s="22" t="s">
        <v>114</v>
      </c>
      <c r="E21" s="22"/>
      <c r="F21" s="22"/>
      <c r="G21" s="22"/>
      <c r="H21" s="22"/>
      <c r="I21" s="22"/>
      <c r="J21" s="10">
        <v>75</v>
      </c>
      <c r="K21" s="10">
        <v>95</v>
      </c>
      <c r="L21" s="10">
        <v>100</v>
      </c>
      <c r="M21" s="10">
        <v>80</v>
      </c>
      <c r="N21" s="10"/>
      <c r="O21" s="10"/>
      <c r="P21" s="10"/>
      <c r="Q21" s="11">
        <f t="shared" si="1"/>
        <v>87.5</v>
      </c>
      <c r="S21" s="3"/>
    </row>
    <row r="22" spans="2:19" ht="15" customHeight="1" x14ac:dyDescent="0.25">
      <c r="B22" s="8">
        <f t="shared" si="0"/>
        <v>14</v>
      </c>
      <c r="C22" s="9" t="s">
        <v>115</v>
      </c>
      <c r="D22" s="22" t="s">
        <v>116</v>
      </c>
      <c r="E22" s="22"/>
      <c r="F22" s="22"/>
      <c r="G22" s="22"/>
      <c r="H22" s="22"/>
      <c r="I22" s="22"/>
      <c r="J22" s="16">
        <v>84</v>
      </c>
      <c r="K22" s="10">
        <v>80</v>
      </c>
      <c r="L22" s="10">
        <v>92</v>
      </c>
      <c r="M22" s="16">
        <v>80</v>
      </c>
      <c r="N22" s="10"/>
      <c r="O22" s="10"/>
      <c r="P22" s="10"/>
      <c r="Q22" s="11">
        <f t="shared" si="1"/>
        <v>84</v>
      </c>
      <c r="S22" s="3"/>
    </row>
    <row r="23" spans="2:19" ht="15" customHeight="1" x14ac:dyDescent="0.25">
      <c r="B23" s="8">
        <f t="shared" si="0"/>
        <v>15</v>
      </c>
      <c r="C23" s="9" t="s">
        <v>117</v>
      </c>
      <c r="D23" s="22" t="s">
        <v>118</v>
      </c>
      <c r="E23" s="22"/>
      <c r="F23" s="22"/>
      <c r="G23" s="22"/>
      <c r="H23" s="22"/>
      <c r="I23" s="22"/>
      <c r="J23" s="16">
        <v>75</v>
      </c>
      <c r="K23" s="16">
        <v>82</v>
      </c>
      <c r="L23" s="10">
        <v>90</v>
      </c>
      <c r="M23" s="10">
        <v>80</v>
      </c>
      <c r="N23" s="10"/>
      <c r="O23" s="10"/>
      <c r="P23" s="10"/>
      <c r="Q23" s="11">
        <f t="shared" si="1"/>
        <v>81.75</v>
      </c>
      <c r="S23" s="3"/>
    </row>
    <row r="24" spans="2:19" ht="15" customHeight="1" x14ac:dyDescent="0.25">
      <c r="B24" s="8">
        <f t="shared" si="0"/>
        <v>16</v>
      </c>
      <c r="C24" s="9" t="s">
        <v>119</v>
      </c>
      <c r="D24" s="22" t="s">
        <v>120</v>
      </c>
      <c r="E24" s="22"/>
      <c r="F24" s="22"/>
      <c r="G24" s="22"/>
      <c r="H24" s="22"/>
      <c r="I24" s="22"/>
      <c r="J24" s="16">
        <v>77</v>
      </c>
      <c r="K24" s="10">
        <v>70</v>
      </c>
      <c r="L24" s="16">
        <v>80</v>
      </c>
      <c r="M24" s="10">
        <v>80</v>
      </c>
      <c r="N24" s="10"/>
      <c r="O24" s="10"/>
      <c r="P24" s="10"/>
      <c r="Q24" s="11">
        <f t="shared" si="1"/>
        <v>76.75</v>
      </c>
      <c r="S24" s="3"/>
    </row>
    <row r="25" spans="2:19" ht="15" customHeight="1" x14ac:dyDescent="0.25">
      <c r="B25" s="8">
        <f t="shared" si="0"/>
        <v>17</v>
      </c>
      <c r="C25" s="9" t="s">
        <v>55</v>
      </c>
      <c r="D25" s="22" t="s">
        <v>56</v>
      </c>
      <c r="E25" s="22"/>
      <c r="F25" s="22"/>
      <c r="G25" s="22"/>
      <c r="H25" s="22"/>
      <c r="I25" s="22"/>
      <c r="J25" s="16">
        <v>73</v>
      </c>
      <c r="K25" s="10">
        <v>70</v>
      </c>
      <c r="L25" s="10">
        <v>70</v>
      </c>
      <c r="M25" s="16">
        <v>80</v>
      </c>
      <c r="N25" s="10"/>
      <c r="O25" s="10"/>
      <c r="P25" s="10"/>
      <c r="Q25" s="11">
        <f t="shared" si="1"/>
        <v>73.25</v>
      </c>
      <c r="S25" s="3"/>
    </row>
    <row r="26" spans="2:19" ht="15" customHeight="1" x14ac:dyDescent="0.25">
      <c r="B26" s="8">
        <f t="shared" si="0"/>
        <v>18</v>
      </c>
      <c r="C26" s="9" t="s">
        <v>121</v>
      </c>
      <c r="D26" s="22" t="s">
        <v>122</v>
      </c>
      <c r="E26" s="22"/>
      <c r="F26" s="22"/>
      <c r="G26" s="22"/>
      <c r="H26" s="22"/>
      <c r="I26" s="22"/>
      <c r="J26" s="16">
        <v>80</v>
      </c>
      <c r="K26" s="16">
        <v>70</v>
      </c>
      <c r="L26" s="10">
        <v>95</v>
      </c>
      <c r="M26" s="10">
        <v>80</v>
      </c>
      <c r="N26" s="10"/>
      <c r="O26" s="10"/>
      <c r="P26" s="10"/>
      <c r="Q26" s="11">
        <f t="shared" si="1"/>
        <v>81.25</v>
      </c>
      <c r="S26" s="3"/>
    </row>
    <row r="27" spans="2:19" ht="15" customHeight="1" x14ac:dyDescent="0.25">
      <c r="B27" s="8">
        <f t="shared" si="0"/>
        <v>19</v>
      </c>
      <c r="C27" s="9" t="s">
        <v>123</v>
      </c>
      <c r="D27" s="22" t="s">
        <v>124</v>
      </c>
      <c r="E27" s="22"/>
      <c r="F27" s="22"/>
      <c r="G27" s="22"/>
      <c r="H27" s="22"/>
      <c r="I27" s="22"/>
      <c r="J27" s="16">
        <v>70</v>
      </c>
      <c r="K27" s="16">
        <v>70</v>
      </c>
      <c r="L27" s="16">
        <v>70</v>
      </c>
      <c r="M27" s="16">
        <v>70</v>
      </c>
      <c r="N27" s="10"/>
      <c r="O27" s="10"/>
      <c r="P27" s="10"/>
      <c r="Q27" s="11">
        <f t="shared" si="1"/>
        <v>70</v>
      </c>
      <c r="S27" s="3"/>
    </row>
    <row r="28" spans="2:19" ht="15" customHeight="1" x14ac:dyDescent="0.25">
      <c r="B28" s="8">
        <f t="shared" si="0"/>
        <v>20</v>
      </c>
      <c r="C28" s="9" t="s">
        <v>125</v>
      </c>
      <c r="D28" s="22" t="s">
        <v>126</v>
      </c>
      <c r="E28" s="22"/>
      <c r="F28" s="22"/>
      <c r="G28" s="22"/>
      <c r="H28" s="22"/>
      <c r="I28" s="22"/>
      <c r="J28" s="10">
        <v>73</v>
      </c>
      <c r="K28" s="10">
        <v>80</v>
      </c>
      <c r="L28" s="16">
        <v>83</v>
      </c>
      <c r="M28" s="10">
        <v>95</v>
      </c>
      <c r="N28" s="10"/>
      <c r="O28" s="10"/>
      <c r="P28" s="10"/>
      <c r="Q28" s="11">
        <f t="shared" si="1"/>
        <v>82.75</v>
      </c>
      <c r="S28" s="3"/>
    </row>
    <row r="29" spans="2:19" ht="15" customHeight="1" x14ac:dyDescent="0.25">
      <c r="B29" s="8">
        <f t="shared" si="0"/>
        <v>21</v>
      </c>
      <c r="C29" s="9" t="s">
        <v>127</v>
      </c>
      <c r="D29" s="22" t="s">
        <v>128</v>
      </c>
      <c r="E29" s="22"/>
      <c r="F29" s="22"/>
      <c r="G29" s="22"/>
      <c r="H29" s="22"/>
      <c r="I29" s="22"/>
      <c r="J29" s="10">
        <v>70</v>
      </c>
      <c r="K29" s="10">
        <v>95</v>
      </c>
      <c r="L29" s="10">
        <v>85</v>
      </c>
      <c r="M29" s="10">
        <v>80</v>
      </c>
      <c r="N29" s="10"/>
      <c r="O29" s="10"/>
      <c r="P29" s="10"/>
      <c r="Q29" s="11">
        <f t="shared" si="1"/>
        <v>82.5</v>
      </c>
      <c r="S29" s="3"/>
    </row>
    <row r="30" spans="2:19" ht="15" customHeight="1" x14ac:dyDescent="0.25">
      <c r="B30" s="8">
        <f t="shared" si="0"/>
        <v>22</v>
      </c>
      <c r="C30" s="9" t="s">
        <v>129</v>
      </c>
      <c r="D30" s="22" t="s">
        <v>130</v>
      </c>
      <c r="E30" s="22"/>
      <c r="F30" s="22"/>
      <c r="G30" s="22"/>
      <c r="H30" s="22"/>
      <c r="I30" s="22"/>
      <c r="J30" s="16">
        <v>75</v>
      </c>
      <c r="K30" s="16">
        <v>75</v>
      </c>
      <c r="L30" s="16">
        <v>70</v>
      </c>
      <c r="M30" s="10">
        <v>80</v>
      </c>
      <c r="N30" s="10"/>
      <c r="O30" s="10"/>
      <c r="P30" s="10"/>
      <c r="Q30" s="11">
        <f t="shared" si="1"/>
        <v>75</v>
      </c>
      <c r="S30" s="3"/>
    </row>
    <row r="31" spans="2:19" ht="15" customHeight="1" x14ac:dyDescent="0.25">
      <c r="B31" s="8">
        <f t="shared" si="0"/>
        <v>23</v>
      </c>
      <c r="C31" s="9" t="s">
        <v>131</v>
      </c>
      <c r="D31" s="22" t="s">
        <v>132</v>
      </c>
      <c r="E31" s="22"/>
      <c r="F31" s="22"/>
      <c r="G31" s="22"/>
      <c r="H31" s="22"/>
      <c r="I31" s="22"/>
      <c r="J31" s="10">
        <v>70</v>
      </c>
      <c r="K31" s="10">
        <v>90</v>
      </c>
      <c r="L31" s="10">
        <v>90</v>
      </c>
      <c r="M31" s="10">
        <v>90</v>
      </c>
      <c r="N31" s="10"/>
      <c r="O31" s="10"/>
      <c r="P31" s="10"/>
      <c r="Q31" s="11">
        <f t="shared" si="1"/>
        <v>85</v>
      </c>
    </row>
    <row r="32" spans="2:19" ht="15" customHeight="1" x14ac:dyDescent="0.25">
      <c r="B32" s="8">
        <f t="shared" si="0"/>
        <v>24</v>
      </c>
      <c r="C32" s="9"/>
      <c r="D32" s="22"/>
      <c r="E32" s="22"/>
      <c r="F32" s="22"/>
      <c r="G32" s="22"/>
      <c r="H32" s="22"/>
      <c r="I32" s="22"/>
      <c r="J32" s="10"/>
      <c r="K32" s="10"/>
      <c r="L32" s="10"/>
      <c r="M32" s="10"/>
      <c r="N32" s="10"/>
      <c r="O32" s="10"/>
      <c r="P32" s="10"/>
      <c r="Q32" s="11">
        <f t="shared" si="1"/>
        <v>0</v>
      </c>
    </row>
    <row r="33" spans="2:17" ht="15" customHeight="1" x14ac:dyDescent="0.25">
      <c r="B33" s="8">
        <f t="shared" si="0"/>
        <v>25</v>
      </c>
      <c r="C33" s="9"/>
      <c r="D33" s="22"/>
      <c r="E33" s="22"/>
      <c r="F33" s="22"/>
      <c r="G33" s="22"/>
      <c r="H33" s="22"/>
      <c r="I33" s="22"/>
      <c r="J33" s="10"/>
      <c r="K33" s="10"/>
      <c r="L33" s="10"/>
      <c r="M33" s="10"/>
      <c r="N33" s="10"/>
      <c r="O33" s="10"/>
      <c r="P33" s="10"/>
      <c r="Q33" s="11">
        <f t="shared" si="1"/>
        <v>0</v>
      </c>
    </row>
    <row r="34" spans="2:17" ht="15" customHeight="1" x14ac:dyDescent="0.25">
      <c r="B34" s="8">
        <f t="shared" si="0"/>
        <v>26</v>
      </c>
      <c r="C34" s="9"/>
      <c r="D34" s="22"/>
      <c r="E34" s="22"/>
      <c r="F34" s="22"/>
      <c r="G34" s="22"/>
      <c r="H34" s="22"/>
      <c r="I34" s="22"/>
      <c r="J34" s="10"/>
      <c r="K34" s="10"/>
      <c r="L34" s="10"/>
      <c r="M34" s="10"/>
      <c r="N34" s="10"/>
      <c r="O34" s="10"/>
      <c r="P34" s="10"/>
      <c r="Q34" s="11">
        <f t="shared" si="1"/>
        <v>0</v>
      </c>
    </row>
    <row r="35" spans="2:17" ht="15" customHeight="1" x14ac:dyDescent="0.25">
      <c r="B35" s="8">
        <f t="shared" si="0"/>
        <v>27</v>
      </c>
      <c r="C35" s="9"/>
      <c r="D35" s="22"/>
      <c r="E35" s="22"/>
      <c r="F35" s="22"/>
      <c r="G35" s="22"/>
      <c r="H35" s="22"/>
      <c r="I35" s="22"/>
      <c r="J35" s="10"/>
      <c r="K35" s="10"/>
      <c r="L35" s="10"/>
      <c r="M35" s="10"/>
      <c r="N35" s="10"/>
      <c r="O35" s="10"/>
      <c r="P35" s="10"/>
      <c r="Q35" s="11">
        <f t="shared" si="1"/>
        <v>0</v>
      </c>
    </row>
    <row r="36" spans="2:17" x14ac:dyDescent="0.25">
      <c r="B36" s="8">
        <f t="shared" si="0"/>
        <v>28</v>
      </c>
      <c r="C36" s="9"/>
      <c r="D36" s="22"/>
      <c r="E36" s="22"/>
      <c r="F36" s="22"/>
      <c r="G36" s="22"/>
      <c r="H36" s="22"/>
      <c r="I36" s="22"/>
      <c r="J36" s="10"/>
      <c r="K36" s="10"/>
      <c r="L36" s="10"/>
      <c r="M36" s="10"/>
      <c r="N36" s="10"/>
      <c r="O36" s="10"/>
      <c r="P36" s="10"/>
      <c r="Q36" s="11">
        <f t="shared" si="1"/>
        <v>0</v>
      </c>
    </row>
    <row r="37" spans="2:17" x14ac:dyDescent="0.25">
      <c r="B37" s="8">
        <f t="shared" si="0"/>
        <v>29</v>
      </c>
      <c r="C37" s="9"/>
      <c r="D37" s="22"/>
      <c r="E37" s="22"/>
      <c r="F37" s="22"/>
      <c r="G37" s="22"/>
      <c r="H37" s="22"/>
      <c r="I37" s="22"/>
      <c r="J37" s="6"/>
      <c r="K37" s="6"/>
      <c r="L37" s="6"/>
      <c r="M37" s="6"/>
      <c r="N37" s="6"/>
      <c r="O37" s="6"/>
      <c r="P37" s="6"/>
      <c r="Q37" s="11">
        <f t="shared" si="1"/>
        <v>0</v>
      </c>
    </row>
    <row r="38" spans="2:17" x14ac:dyDescent="0.25">
      <c r="B38" s="8">
        <f t="shared" si="0"/>
        <v>30</v>
      </c>
      <c r="C38" s="9"/>
      <c r="D38" s="22"/>
      <c r="E38" s="22"/>
      <c r="F38" s="22"/>
      <c r="G38" s="22"/>
      <c r="H38" s="22"/>
      <c r="I38" s="22"/>
      <c r="J38" s="6"/>
      <c r="K38" s="6"/>
      <c r="L38" s="6"/>
      <c r="M38" s="6"/>
      <c r="N38" s="6"/>
      <c r="O38" s="6"/>
      <c r="P38" s="6"/>
      <c r="Q38" s="11">
        <f t="shared" si="1"/>
        <v>0</v>
      </c>
    </row>
    <row r="39" spans="2:17" x14ac:dyDescent="0.25">
      <c r="B39" s="8">
        <f t="shared" si="0"/>
        <v>31</v>
      </c>
      <c r="C39" s="12"/>
      <c r="D39" s="28"/>
      <c r="E39" s="28"/>
      <c r="F39" s="28"/>
      <c r="G39" s="28"/>
      <c r="H39" s="28"/>
      <c r="I39" s="28"/>
      <c r="J39" s="6"/>
      <c r="K39" s="6"/>
      <c r="L39" s="6"/>
      <c r="M39" s="6"/>
      <c r="N39" s="6"/>
      <c r="O39" s="6"/>
      <c r="P39" s="6"/>
      <c r="Q39" s="11">
        <f t="shared" si="1"/>
        <v>0</v>
      </c>
    </row>
    <row r="40" spans="2:17" x14ac:dyDescent="0.25">
      <c r="B40" s="8">
        <f t="shared" si="0"/>
        <v>32</v>
      </c>
      <c r="C40" s="12"/>
      <c r="D40" s="28"/>
      <c r="E40" s="28"/>
      <c r="F40" s="28"/>
      <c r="G40" s="28"/>
      <c r="H40" s="28"/>
      <c r="I40" s="28"/>
      <c r="J40" s="6"/>
      <c r="K40" s="6"/>
      <c r="L40" s="6"/>
      <c r="M40" s="6"/>
      <c r="N40" s="6"/>
      <c r="O40" s="6"/>
      <c r="P40" s="6"/>
      <c r="Q40" s="11">
        <f t="shared" si="1"/>
        <v>0</v>
      </c>
    </row>
    <row r="41" spans="2:17" x14ac:dyDescent="0.25">
      <c r="B41" s="8">
        <f t="shared" si="0"/>
        <v>33</v>
      </c>
      <c r="C41" s="12"/>
      <c r="D41" s="28"/>
      <c r="E41" s="28"/>
      <c r="F41" s="28"/>
      <c r="G41" s="28"/>
      <c r="H41" s="28"/>
      <c r="I41" s="28"/>
      <c r="J41" s="6"/>
      <c r="K41" s="6"/>
      <c r="L41" s="6"/>
      <c r="M41" s="6"/>
      <c r="N41" s="6"/>
      <c r="O41" s="6"/>
      <c r="P41" s="6"/>
      <c r="Q41" s="11">
        <f t="shared" si="1"/>
        <v>0</v>
      </c>
    </row>
    <row r="42" spans="2:17" x14ac:dyDescent="0.25">
      <c r="B42" s="8">
        <f t="shared" si="0"/>
        <v>34</v>
      </c>
      <c r="C42" s="8"/>
      <c r="D42" s="27"/>
      <c r="E42" s="27"/>
      <c r="F42" s="27"/>
      <c r="G42" s="27"/>
      <c r="H42" s="27"/>
      <c r="I42" s="27"/>
      <c r="J42" s="6"/>
      <c r="K42" s="6"/>
      <c r="L42" s="6"/>
      <c r="M42" s="6"/>
      <c r="N42" s="6"/>
      <c r="O42" s="6"/>
      <c r="P42" s="6"/>
      <c r="Q42" s="11">
        <f t="shared" si="1"/>
        <v>0</v>
      </c>
    </row>
    <row r="43" spans="2:17" x14ac:dyDescent="0.25">
      <c r="B43" s="8">
        <f t="shared" si="0"/>
        <v>35</v>
      </c>
      <c r="C43" s="8"/>
      <c r="D43" s="27"/>
      <c r="E43" s="27"/>
      <c r="F43" s="27"/>
      <c r="G43" s="27"/>
      <c r="H43" s="27"/>
      <c r="I43" s="27"/>
      <c r="J43" s="6"/>
      <c r="K43" s="6"/>
      <c r="L43" s="6"/>
      <c r="M43" s="6"/>
      <c r="N43" s="6"/>
      <c r="O43" s="6"/>
      <c r="P43" s="6"/>
      <c r="Q43" s="11">
        <f t="shared" si="1"/>
        <v>0</v>
      </c>
    </row>
    <row r="44" spans="2:17" x14ac:dyDescent="0.25">
      <c r="B44" s="8">
        <f t="shared" si="0"/>
        <v>36</v>
      </c>
      <c r="C44" s="8"/>
      <c r="D44" s="27"/>
      <c r="E44" s="27"/>
      <c r="F44" s="27"/>
      <c r="G44" s="27"/>
      <c r="H44" s="27"/>
      <c r="I44" s="27"/>
      <c r="J44" s="6"/>
      <c r="K44" s="6"/>
      <c r="L44" s="6"/>
      <c r="M44" s="6"/>
      <c r="N44" s="6"/>
      <c r="O44" s="6"/>
      <c r="P44" s="6"/>
      <c r="Q44" s="11">
        <f t="shared" si="1"/>
        <v>0</v>
      </c>
    </row>
    <row r="45" spans="2:17" x14ac:dyDescent="0.25">
      <c r="B45" s="8">
        <f t="shared" si="0"/>
        <v>37</v>
      </c>
      <c r="C45" s="8"/>
      <c r="D45" s="27"/>
      <c r="E45" s="27"/>
      <c r="F45" s="27"/>
      <c r="G45" s="27"/>
      <c r="H45" s="27"/>
      <c r="I45" s="27"/>
      <c r="J45" s="6"/>
      <c r="K45" s="6"/>
      <c r="L45" s="6"/>
      <c r="M45" s="6"/>
      <c r="N45" s="6"/>
      <c r="O45" s="6"/>
      <c r="P45" s="6"/>
      <c r="Q45" s="11">
        <f t="shared" si="1"/>
        <v>0</v>
      </c>
    </row>
    <row r="46" spans="2:17" x14ac:dyDescent="0.25">
      <c r="B46" s="8">
        <f t="shared" si="0"/>
        <v>38</v>
      </c>
      <c r="C46" s="8"/>
      <c r="D46" s="27"/>
      <c r="E46" s="27"/>
      <c r="F46" s="27"/>
      <c r="G46" s="27"/>
      <c r="H46" s="27"/>
      <c r="I46" s="27"/>
      <c r="J46" s="6"/>
      <c r="K46" s="6"/>
      <c r="L46" s="6"/>
      <c r="M46" s="6"/>
      <c r="N46" s="6"/>
      <c r="O46" s="6"/>
      <c r="P46" s="6"/>
      <c r="Q46" s="11">
        <f t="shared" si="1"/>
        <v>0</v>
      </c>
    </row>
    <row r="47" spans="2:17" x14ac:dyDescent="0.25">
      <c r="B47" s="8">
        <f t="shared" si="0"/>
        <v>39</v>
      </c>
      <c r="C47" s="8"/>
      <c r="D47" s="27"/>
      <c r="E47" s="27"/>
      <c r="F47" s="27"/>
      <c r="G47" s="27"/>
      <c r="H47" s="27"/>
      <c r="I47" s="27"/>
      <c r="J47" s="6"/>
      <c r="K47" s="6"/>
      <c r="L47" s="6"/>
      <c r="M47" s="6"/>
      <c r="N47" s="6"/>
      <c r="O47" s="6"/>
      <c r="P47" s="6"/>
      <c r="Q47" s="11">
        <f t="shared" si="1"/>
        <v>0</v>
      </c>
    </row>
    <row r="48" spans="2:17" x14ac:dyDescent="0.25">
      <c r="B48" s="8">
        <f t="shared" si="0"/>
        <v>40</v>
      </c>
      <c r="C48" s="8"/>
      <c r="D48" s="27"/>
      <c r="E48" s="27"/>
      <c r="F48" s="27"/>
      <c r="G48" s="27"/>
      <c r="H48" s="27"/>
      <c r="I48" s="27"/>
      <c r="J48" s="6"/>
      <c r="K48" s="6"/>
      <c r="L48" s="6"/>
      <c r="M48" s="6"/>
      <c r="N48" s="6"/>
      <c r="O48" s="6"/>
      <c r="P48" s="6"/>
      <c r="Q48" s="11">
        <f t="shared" si="1"/>
        <v>0</v>
      </c>
    </row>
    <row r="49" spans="3:17" x14ac:dyDescent="0.25">
      <c r="C49" s="23"/>
      <c r="D49" s="23"/>
      <c r="E49" s="3"/>
    </row>
    <row r="50" spans="3:17" x14ac:dyDescent="0.25">
      <c r="C50" s="23"/>
      <c r="D50" s="23"/>
      <c r="E50" s="3"/>
      <c r="H50" s="26" t="s">
        <v>19</v>
      </c>
      <c r="I50" s="26"/>
      <c r="J50" s="6">
        <f t="shared" ref="J50:P50" si="2">COUNTIF(J9:J48,"&gt;=70")</f>
        <v>22</v>
      </c>
      <c r="K50" s="6">
        <f t="shared" si="2"/>
        <v>23</v>
      </c>
      <c r="L50" s="6">
        <f t="shared" si="2"/>
        <v>22</v>
      </c>
      <c r="M50" s="6">
        <f t="shared" si="2"/>
        <v>22</v>
      </c>
      <c r="N50" s="6">
        <f t="shared" si="2"/>
        <v>0</v>
      </c>
      <c r="O50" s="6">
        <f t="shared" si="2"/>
        <v>0</v>
      </c>
      <c r="P50" s="6">
        <f t="shared" si="2"/>
        <v>0</v>
      </c>
      <c r="Q50" s="13">
        <f>COUNTIF(Q10:Q48,"&gt;=70")</f>
        <v>21</v>
      </c>
    </row>
    <row r="51" spans="3:17" x14ac:dyDescent="0.25">
      <c r="C51" s="23"/>
      <c r="D51" s="23"/>
      <c r="E51" s="2"/>
      <c r="H51" s="26" t="s">
        <v>20</v>
      </c>
      <c r="I51" s="26"/>
      <c r="J51" s="6">
        <f t="shared" ref="J51:P51" si="3">COUNTIF(J9:J49,"&lt;70")</f>
        <v>1</v>
      </c>
      <c r="K51" s="6">
        <f t="shared" si="3"/>
        <v>0</v>
      </c>
      <c r="L51" s="6">
        <f t="shared" si="3"/>
        <v>1</v>
      </c>
      <c r="M51" s="6">
        <f t="shared" si="3"/>
        <v>1</v>
      </c>
      <c r="N51" s="6">
        <f t="shared" si="3"/>
        <v>0</v>
      </c>
      <c r="O51" s="6">
        <f t="shared" si="3"/>
        <v>0</v>
      </c>
      <c r="P51" s="6">
        <f t="shared" si="3"/>
        <v>0</v>
      </c>
      <c r="Q51" s="13">
        <f>COUNTIF(Q9:Q36,"&lt;70")</f>
        <v>6</v>
      </c>
    </row>
    <row r="52" spans="3:17" x14ac:dyDescent="0.25">
      <c r="C52" s="23"/>
      <c r="D52" s="23"/>
      <c r="E52" s="23"/>
      <c r="H52" s="26" t="s">
        <v>21</v>
      </c>
      <c r="I52" s="26"/>
      <c r="J52" s="6">
        <f t="shared" ref="J52:P52" si="4">COUNT(J9:J48)</f>
        <v>23</v>
      </c>
      <c r="K52" s="6">
        <f t="shared" si="4"/>
        <v>23</v>
      </c>
      <c r="L52" s="6">
        <f t="shared" si="4"/>
        <v>23</v>
      </c>
      <c r="M52" s="6">
        <f t="shared" si="4"/>
        <v>23</v>
      </c>
      <c r="N52" s="6">
        <f t="shared" si="4"/>
        <v>0</v>
      </c>
      <c r="O52" s="6">
        <f t="shared" si="4"/>
        <v>0</v>
      </c>
      <c r="P52" s="6">
        <f t="shared" si="4"/>
        <v>0</v>
      </c>
      <c r="Q52" s="13">
        <f>COUNT(Q9:Q36)</f>
        <v>28</v>
      </c>
    </row>
    <row r="53" spans="3:17" x14ac:dyDescent="0.25">
      <c r="C53" s="23"/>
      <c r="D53" s="23"/>
      <c r="E53" s="3"/>
      <c r="H53" s="24" t="s">
        <v>22</v>
      </c>
      <c r="I53" s="24"/>
      <c r="J53" s="14">
        <f>J50/J52</f>
        <v>0.95652173913043481</v>
      </c>
      <c r="K53" s="14">
        <f t="shared" ref="K53:Q53" si="5">K50/K52</f>
        <v>1</v>
      </c>
      <c r="L53" s="14">
        <f t="shared" si="5"/>
        <v>0.95652173913043481</v>
      </c>
      <c r="M53" s="14">
        <f t="shared" si="5"/>
        <v>0.95652173913043481</v>
      </c>
      <c r="N53" s="14" t="e">
        <f t="shared" si="5"/>
        <v>#DIV/0!</v>
      </c>
      <c r="O53" s="14" t="e">
        <f t="shared" si="5"/>
        <v>#DIV/0!</v>
      </c>
      <c r="P53" s="14" t="e">
        <f t="shared" si="5"/>
        <v>#DIV/0!</v>
      </c>
      <c r="Q53" s="15">
        <f t="shared" si="5"/>
        <v>0.75</v>
      </c>
    </row>
    <row r="54" spans="3:17" x14ac:dyDescent="0.25">
      <c r="C54" s="23"/>
      <c r="D54" s="23"/>
      <c r="E54" s="3"/>
      <c r="H54" s="24" t="s">
        <v>23</v>
      </c>
      <c r="I54" s="24"/>
      <c r="J54" s="14">
        <f>J51/J52</f>
        <v>4.3478260869565216E-2</v>
      </c>
      <c r="K54" s="14">
        <f t="shared" ref="K54:Q54" si="6">K51/K52</f>
        <v>0</v>
      </c>
      <c r="L54" s="14">
        <f t="shared" si="6"/>
        <v>4.3478260869565216E-2</v>
      </c>
      <c r="M54" s="14">
        <f t="shared" si="6"/>
        <v>4.3478260869565216E-2</v>
      </c>
      <c r="N54" s="14" t="e">
        <f t="shared" si="6"/>
        <v>#DIV/0!</v>
      </c>
      <c r="O54" s="14" t="e">
        <f t="shared" si="6"/>
        <v>#DIV/0!</v>
      </c>
      <c r="P54" s="14" t="e">
        <f t="shared" si="6"/>
        <v>#DIV/0!</v>
      </c>
      <c r="Q54" s="15">
        <f t="shared" si="6"/>
        <v>0.21428571428571427</v>
      </c>
    </row>
    <row r="55" spans="3:17" x14ac:dyDescent="0.25">
      <c r="C55" s="23"/>
      <c r="D55" s="23"/>
      <c r="E55" s="2"/>
    </row>
    <row r="56" spans="3:17" x14ac:dyDescent="0.25">
      <c r="C56" s="3"/>
      <c r="D56" s="3"/>
      <c r="E56" s="2"/>
    </row>
    <row r="58" spans="3:17" x14ac:dyDescent="0.25">
      <c r="J58" s="25"/>
      <c r="K58" s="25"/>
      <c r="L58" s="25"/>
      <c r="M58" s="25"/>
      <c r="N58" s="25"/>
      <c r="O58" s="25"/>
      <c r="P58" s="25"/>
    </row>
    <row r="59" spans="3:17" x14ac:dyDescent="0.25">
      <c r="J59" s="21" t="s">
        <v>24</v>
      </c>
      <c r="K59" s="21"/>
      <c r="L59" s="21"/>
      <c r="M59" s="21"/>
      <c r="N59" s="21"/>
      <c r="O59" s="21"/>
      <c r="P59" s="21"/>
    </row>
  </sheetData>
  <mergeCells count="63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P59"/>
    <mergeCell ref="C53:D53"/>
    <mergeCell ref="H53:I53"/>
    <mergeCell ref="C54:D54"/>
    <mergeCell ref="H54:I54"/>
    <mergeCell ref="C55:D55"/>
    <mergeCell ref="J58:P58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C814-1CA8-401E-908E-0B2D15E14895}">
  <dimension ref="B2:S59"/>
  <sheetViews>
    <sheetView workbookViewId="0">
      <selection activeCell="A24" sqref="A24:XFD2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8" width="5.7109375" customWidth="1"/>
  </cols>
  <sheetData>
    <row r="2" spans="2:19" ht="15.75" x14ac:dyDescent="0.25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"/>
      <c r="R2" s="1"/>
    </row>
    <row r="3" spans="2:19" x14ac:dyDescent="0.25">
      <c r="C3" s="30" t="s">
        <v>1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"/>
      <c r="R3" s="3"/>
    </row>
    <row r="4" spans="2:19" x14ac:dyDescent="0.25">
      <c r="C4" t="s">
        <v>2</v>
      </c>
      <c r="D4" s="31" t="s">
        <v>135</v>
      </c>
      <c r="E4" s="31"/>
      <c r="F4" s="31"/>
      <c r="G4" s="31"/>
      <c r="I4" t="s">
        <v>3</v>
      </c>
      <c r="J4" s="25" t="s">
        <v>134</v>
      </c>
      <c r="K4" s="25"/>
      <c r="M4" t="s">
        <v>4</v>
      </c>
      <c r="N4" s="32">
        <v>45812</v>
      </c>
      <c r="O4" s="32"/>
    </row>
    <row r="5" spans="2:19" ht="6.75" customHeight="1" x14ac:dyDescent="0.25">
      <c r="D5" s="4"/>
      <c r="E5" s="4"/>
      <c r="F5" s="4"/>
      <c r="G5" s="4"/>
    </row>
    <row r="6" spans="2:19" x14ac:dyDescent="0.25">
      <c r="C6" t="s">
        <v>5</v>
      </c>
      <c r="D6" s="33" t="s">
        <v>26</v>
      </c>
      <c r="E6" s="33"/>
      <c r="F6" s="33"/>
      <c r="G6" s="33"/>
      <c r="I6" s="23" t="s">
        <v>6</v>
      </c>
      <c r="J6" s="23"/>
      <c r="K6" s="33" t="s">
        <v>7</v>
      </c>
      <c r="L6" s="33"/>
      <c r="M6" s="33"/>
      <c r="N6" s="33"/>
      <c r="O6" s="33"/>
      <c r="P6" s="33"/>
    </row>
    <row r="7" spans="2:19" ht="11.25" customHeight="1" x14ac:dyDescent="0.25"/>
    <row r="8" spans="2:19" x14ac:dyDescent="0.25">
      <c r="B8" s="5" t="s">
        <v>8</v>
      </c>
      <c r="C8" s="5" t="s">
        <v>9</v>
      </c>
      <c r="D8" s="26" t="s">
        <v>10</v>
      </c>
      <c r="E8" s="26"/>
      <c r="F8" s="26"/>
      <c r="G8" s="26"/>
      <c r="H8" s="26"/>
      <c r="I8" s="26"/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6" t="s">
        <v>17</v>
      </c>
      <c r="Q8" s="7" t="s">
        <v>18</v>
      </c>
    </row>
    <row r="9" spans="2:19" ht="15" customHeight="1" x14ac:dyDescent="0.25">
      <c r="B9" s="8">
        <f>0+1</f>
        <v>1</v>
      </c>
      <c r="C9" s="9" t="s">
        <v>91</v>
      </c>
      <c r="D9" s="22" t="s">
        <v>92</v>
      </c>
      <c r="E9" s="22"/>
      <c r="F9" s="22"/>
      <c r="G9" s="22"/>
      <c r="H9" s="22"/>
      <c r="I9" s="22"/>
      <c r="J9" s="10">
        <v>75</v>
      </c>
      <c r="K9" s="10">
        <v>95</v>
      </c>
      <c r="L9" s="10">
        <v>80</v>
      </c>
      <c r="M9" s="10">
        <v>80</v>
      </c>
      <c r="N9" s="16">
        <v>80</v>
      </c>
      <c r="O9" s="10"/>
      <c r="P9" s="10"/>
      <c r="Q9" s="11">
        <f>SUM(J9:P9)/6</f>
        <v>68.333333333333329</v>
      </c>
      <c r="S9">
        <f>AVERAGE(L9:L27)</f>
        <v>71.84210526315789</v>
      </c>
    </row>
    <row r="10" spans="2:19" ht="15" customHeight="1" x14ac:dyDescent="0.25">
      <c r="B10" s="8">
        <f t="shared" ref="B10:B48" si="0">B9+1</f>
        <v>2</v>
      </c>
      <c r="C10" s="9" t="s">
        <v>93</v>
      </c>
      <c r="D10" s="22" t="s">
        <v>94</v>
      </c>
      <c r="E10" s="22"/>
      <c r="F10" s="22"/>
      <c r="G10" s="22"/>
      <c r="H10" s="22"/>
      <c r="I10" s="22"/>
      <c r="J10" s="10">
        <v>90</v>
      </c>
      <c r="K10" s="10">
        <v>70</v>
      </c>
      <c r="L10" s="10">
        <v>80</v>
      </c>
      <c r="M10" s="10">
        <v>80</v>
      </c>
      <c r="N10" s="16">
        <v>0</v>
      </c>
      <c r="O10" s="10"/>
      <c r="P10" s="10"/>
      <c r="Q10" s="11">
        <f t="shared" ref="Q10:Q27" si="1">SUM(J10:P10)/6</f>
        <v>53.333333333333336</v>
      </c>
      <c r="S10">
        <f>COUNTIF(L9:L27,"&gt;71")</f>
        <v>16</v>
      </c>
    </row>
    <row r="11" spans="2:19" ht="15" customHeight="1" x14ac:dyDescent="0.25">
      <c r="B11" s="8">
        <f t="shared" si="0"/>
        <v>3</v>
      </c>
      <c r="C11" s="9" t="s">
        <v>95</v>
      </c>
      <c r="D11" s="22" t="s">
        <v>96</v>
      </c>
      <c r="E11" s="22"/>
      <c r="F11" s="22"/>
      <c r="G11" s="22"/>
      <c r="H11" s="22"/>
      <c r="I11" s="22"/>
      <c r="J11" s="10">
        <v>72</v>
      </c>
      <c r="K11" s="10">
        <v>90</v>
      </c>
      <c r="L11" s="10">
        <v>80</v>
      </c>
      <c r="M11" s="10">
        <v>80</v>
      </c>
      <c r="N11" s="16">
        <v>70</v>
      </c>
      <c r="O11" s="10"/>
      <c r="P11" s="10"/>
      <c r="Q11" s="11">
        <f t="shared" si="1"/>
        <v>65.333333333333329</v>
      </c>
    </row>
    <row r="12" spans="2:19" ht="15" customHeight="1" x14ac:dyDescent="0.25">
      <c r="B12" s="8">
        <f t="shared" si="0"/>
        <v>4</v>
      </c>
      <c r="C12" s="9" t="s">
        <v>97</v>
      </c>
      <c r="D12" s="22" t="s">
        <v>98</v>
      </c>
      <c r="E12" s="22"/>
      <c r="F12" s="22"/>
      <c r="G12" s="22"/>
      <c r="H12" s="22"/>
      <c r="I12" s="22"/>
      <c r="J12" s="10">
        <v>82</v>
      </c>
      <c r="K12" s="10">
        <v>90</v>
      </c>
      <c r="L12" s="10">
        <v>80</v>
      </c>
      <c r="M12" s="10">
        <v>80</v>
      </c>
      <c r="N12" s="16">
        <v>0</v>
      </c>
      <c r="O12" s="10"/>
      <c r="P12" s="10"/>
      <c r="Q12" s="11">
        <f t="shared" si="1"/>
        <v>55.333333333333336</v>
      </c>
    </row>
    <row r="13" spans="2:19" ht="15" customHeight="1" x14ac:dyDescent="0.25">
      <c r="B13" s="8">
        <f t="shared" si="0"/>
        <v>5</v>
      </c>
      <c r="C13" s="9" t="s">
        <v>99</v>
      </c>
      <c r="D13" s="22" t="s">
        <v>100</v>
      </c>
      <c r="E13" s="22"/>
      <c r="F13" s="22"/>
      <c r="G13" s="22"/>
      <c r="H13" s="22"/>
      <c r="I13" s="22"/>
      <c r="J13" s="10">
        <v>70</v>
      </c>
      <c r="K13" s="10">
        <v>80</v>
      </c>
      <c r="L13" s="10">
        <v>80</v>
      </c>
      <c r="M13" s="10">
        <v>80</v>
      </c>
      <c r="N13" s="16">
        <v>0</v>
      </c>
      <c r="O13" s="10"/>
      <c r="P13" s="10"/>
      <c r="Q13" s="11">
        <f t="shared" si="1"/>
        <v>51.666666666666664</v>
      </c>
    </row>
    <row r="14" spans="2:19" ht="15" customHeight="1" x14ac:dyDescent="0.25">
      <c r="B14" s="8">
        <f t="shared" si="0"/>
        <v>6</v>
      </c>
      <c r="C14" s="9" t="s">
        <v>101</v>
      </c>
      <c r="D14" s="22" t="s">
        <v>102</v>
      </c>
      <c r="E14" s="22"/>
      <c r="F14" s="22"/>
      <c r="G14" s="22"/>
      <c r="H14" s="22"/>
      <c r="I14" s="22"/>
      <c r="J14" s="10">
        <v>0</v>
      </c>
      <c r="K14" s="10">
        <v>0</v>
      </c>
      <c r="L14" s="10">
        <v>70</v>
      </c>
      <c r="M14" s="10">
        <v>70</v>
      </c>
      <c r="N14" s="16">
        <v>0</v>
      </c>
      <c r="O14" s="10"/>
      <c r="P14" s="10"/>
      <c r="Q14" s="11">
        <f t="shared" si="1"/>
        <v>23.333333333333332</v>
      </c>
    </row>
    <row r="15" spans="2:19" ht="15" customHeight="1" x14ac:dyDescent="0.25">
      <c r="B15" s="8">
        <f t="shared" si="0"/>
        <v>7</v>
      </c>
      <c r="C15" s="9" t="s">
        <v>103</v>
      </c>
      <c r="D15" s="22" t="s">
        <v>104</v>
      </c>
      <c r="E15" s="22"/>
      <c r="F15" s="22"/>
      <c r="G15" s="22"/>
      <c r="H15" s="22"/>
      <c r="I15" s="22"/>
      <c r="J15" s="10">
        <v>100</v>
      </c>
      <c r="K15" s="10">
        <v>90</v>
      </c>
      <c r="L15" s="10">
        <v>85</v>
      </c>
      <c r="M15" s="10">
        <v>85</v>
      </c>
      <c r="N15" s="16">
        <v>80</v>
      </c>
      <c r="O15" s="10"/>
      <c r="P15" s="10"/>
      <c r="Q15" s="11">
        <f t="shared" si="1"/>
        <v>73.333333333333329</v>
      </c>
    </row>
    <row r="16" spans="2:19" ht="15" customHeight="1" x14ac:dyDescent="0.25">
      <c r="B16" s="8">
        <f t="shared" si="0"/>
        <v>8</v>
      </c>
      <c r="C16" s="9" t="s">
        <v>105</v>
      </c>
      <c r="D16" s="22" t="s">
        <v>106</v>
      </c>
      <c r="E16" s="22"/>
      <c r="F16" s="22"/>
      <c r="G16" s="22"/>
      <c r="H16" s="22"/>
      <c r="I16" s="22"/>
      <c r="J16" s="10">
        <v>100</v>
      </c>
      <c r="K16" s="10">
        <v>90</v>
      </c>
      <c r="L16" s="10">
        <v>80</v>
      </c>
      <c r="M16" s="10">
        <v>80</v>
      </c>
      <c r="N16" s="16">
        <v>0</v>
      </c>
      <c r="O16" s="10"/>
      <c r="P16" s="10"/>
      <c r="Q16" s="11">
        <f t="shared" si="1"/>
        <v>58.333333333333336</v>
      </c>
    </row>
    <row r="17" spans="2:19" ht="15" customHeight="1" x14ac:dyDescent="0.25">
      <c r="B17" s="8">
        <f t="shared" si="0"/>
        <v>9</v>
      </c>
      <c r="C17" s="9" t="s">
        <v>109</v>
      </c>
      <c r="D17" s="22" t="s">
        <v>110</v>
      </c>
      <c r="E17" s="22"/>
      <c r="F17" s="22"/>
      <c r="G17" s="22"/>
      <c r="H17" s="22"/>
      <c r="I17" s="22"/>
      <c r="J17" s="10">
        <v>82</v>
      </c>
      <c r="K17" s="10">
        <v>90</v>
      </c>
      <c r="L17" s="10">
        <v>80</v>
      </c>
      <c r="M17" s="10">
        <v>80</v>
      </c>
      <c r="N17" s="16">
        <v>70</v>
      </c>
      <c r="O17" s="10"/>
      <c r="P17" s="10"/>
      <c r="Q17" s="11">
        <f t="shared" si="1"/>
        <v>67</v>
      </c>
    </row>
    <row r="18" spans="2:19" ht="15" customHeight="1" x14ac:dyDescent="0.25">
      <c r="B18" s="8">
        <f t="shared" si="0"/>
        <v>10</v>
      </c>
      <c r="C18" s="9" t="s">
        <v>113</v>
      </c>
      <c r="D18" s="22" t="s">
        <v>114</v>
      </c>
      <c r="E18" s="22"/>
      <c r="F18" s="22"/>
      <c r="G18" s="22"/>
      <c r="H18" s="22"/>
      <c r="I18" s="22"/>
      <c r="J18" s="10">
        <v>100</v>
      </c>
      <c r="K18" s="10">
        <v>85</v>
      </c>
      <c r="L18" s="10">
        <v>85</v>
      </c>
      <c r="M18" s="10">
        <v>85</v>
      </c>
      <c r="N18" s="16">
        <v>85</v>
      </c>
      <c r="O18" s="10"/>
      <c r="P18" s="10"/>
      <c r="Q18" s="11">
        <f t="shared" si="1"/>
        <v>73.333333333333329</v>
      </c>
      <c r="S18" s="3"/>
    </row>
    <row r="19" spans="2:19" ht="15" customHeight="1" x14ac:dyDescent="0.25">
      <c r="B19" s="8">
        <f t="shared" si="0"/>
        <v>11</v>
      </c>
      <c r="C19" s="9" t="s">
        <v>115</v>
      </c>
      <c r="D19" s="22" t="s">
        <v>116</v>
      </c>
      <c r="E19" s="22"/>
      <c r="F19" s="22"/>
      <c r="G19" s="22"/>
      <c r="H19" s="22"/>
      <c r="I19" s="22"/>
      <c r="J19" s="10">
        <v>70</v>
      </c>
      <c r="K19" s="10">
        <v>90</v>
      </c>
      <c r="L19" s="10">
        <v>80</v>
      </c>
      <c r="M19" s="10">
        <v>80</v>
      </c>
      <c r="N19" s="16">
        <v>70</v>
      </c>
      <c r="O19" s="10"/>
      <c r="P19" s="10"/>
      <c r="Q19" s="11">
        <f t="shared" si="1"/>
        <v>65</v>
      </c>
      <c r="S19" s="3"/>
    </row>
    <row r="20" spans="2:19" ht="15" customHeight="1" x14ac:dyDescent="0.25">
      <c r="B20" s="8">
        <f t="shared" si="0"/>
        <v>12</v>
      </c>
      <c r="C20" s="9" t="s">
        <v>117</v>
      </c>
      <c r="D20" s="22" t="s">
        <v>118</v>
      </c>
      <c r="E20" s="22"/>
      <c r="F20" s="22"/>
      <c r="G20" s="22"/>
      <c r="H20" s="22"/>
      <c r="I20" s="22"/>
      <c r="J20" s="10">
        <v>75</v>
      </c>
      <c r="K20" s="10">
        <v>90</v>
      </c>
      <c r="L20" s="10">
        <v>80</v>
      </c>
      <c r="M20" s="10">
        <v>80</v>
      </c>
      <c r="N20" s="16">
        <v>70</v>
      </c>
      <c r="O20" s="10"/>
      <c r="P20" s="10"/>
      <c r="Q20" s="11">
        <f t="shared" si="1"/>
        <v>65.833333333333329</v>
      </c>
      <c r="S20" s="3"/>
    </row>
    <row r="21" spans="2:19" ht="15" customHeight="1" x14ac:dyDescent="0.25">
      <c r="B21" s="8">
        <f t="shared" si="0"/>
        <v>13</v>
      </c>
      <c r="C21" s="9" t="s">
        <v>119</v>
      </c>
      <c r="D21" s="22" t="s">
        <v>120</v>
      </c>
      <c r="E21" s="22"/>
      <c r="F21" s="22"/>
      <c r="G21" s="22"/>
      <c r="H21" s="22"/>
      <c r="I21" s="22"/>
      <c r="J21" s="10">
        <v>0</v>
      </c>
      <c r="K21" s="10">
        <v>90</v>
      </c>
      <c r="L21" s="10">
        <v>0</v>
      </c>
      <c r="M21" s="10">
        <v>0</v>
      </c>
      <c r="N21" s="16">
        <v>70</v>
      </c>
      <c r="O21" s="10"/>
      <c r="P21" s="10"/>
      <c r="Q21" s="11">
        <f t="shared" si="1"/>
        <v>26.666666666666668</v>
      </c>
      <c r="S21" s="3"/>
    </row>
    <row r="22" spans="2:19" ht="15" customHeight="1" x14ac:dyDescent="0.25">
      <c r="B22" s="8">
        <f t="shared" si="0"/>
        <v>14</v>
      </c>
      <c r="C22" s="9" t="s">
        <v>55</v>
      </c>
      <c r="D22" s="22" t="s">
        <v>56</v>
      </c>
      <c r="E22" s="22"/>
      <c r="F22" s="22"/>
      <c r="G22" s="22"/>
      <c r="H22" s="22"/>
      <c r="I22" s="22"/>
      <c r="J22" s="10">
        <v>90</v>
      </c>
      <c r="K22" s="10">
        <v>0</v>
      </c>
      <c r="L22" s="10">
        <v>75</v>
      </c>
      <c r="M22" s="10">
        <v>75</v>
      </c>
      <c r="N22" s="16">
        <v>0</v>
      </c>
      <c r="O22" s="10"/>
      <c r="P22" s="10"/>
      <c r="Q22" s="11">
        <f t="shared" si="1"/>
        <v>40</v>
      </c>
      <c r="S22" s="3"/>
    </row>
    <row r="23" spans="2:19" ht="15" customHeight="1" x14ac:dyDescent="0.25">
      <c r="B23" s="8">
        <f t="shared" si="0"/>
        <v>15</v>
      </c>
      <c r="C23" s="9" t="s">
        <v>121</v>
      </c>
      <c r="D23" s="22" t="s">
        <v>122</v>
      </c>
      <c r="E23" s="22"/>
      <c r="F23" s="22"/>
      <c r="G23" s="22"/>
      <c r="H23" s="22"/>
      <c r="I23" s="22"/>
      <c r="J23" s="10">
        <v>80</v>
      </c>
      <c r="K23" s="10">
        <v>90</v>
      </c>
      <c r="L23" s="10">
        <v>0</v>
      </c>
      <c r="M23" s="10">
        <v>0</v>
      </c>
      <c r="N23" s="16">
        <v>0</v>
      </c>
      <c r="O23" s="10"/>
      <c r="P23" s="10"/>
      <c r="Q23" s="11">
        <f t="shared" si="1"/>
        <v>28.333333333333332</v>
      </c>
      <c r="S23" s="3"/>
    </row>
    <row r="24" spans="2:19" ht="15" customHeight="1" x14ac:dyDescent="0.25">
      <c r="B24" s="8">
        <f t="shared" si="0"/>
        <v>16</v>
      </c>
      <c r="C24" s="9" t="s">
        <v>125</v>
      </c>
      <c r="D24" s="22" t="s">
        <v>126</v>
      </c>
      <c r="E24" s="22"/>
      <c r="F24" s="22"/>
      <c r="G24" s="22"/>
      <c r="H24" s="22"/>
      <c r="I24" s="22"/>
      <c r="J24" s="10">
        <v>82</v>
      </c>
      <c r="K24" s="10">
        <v>90</v>
      </c>
      <c r="L24" s="10">
        <v>80</v>
      </c>
      <c r="M24" s="10">
        <v>80</v>
      </c>
      <c r="N24" s="16">
        <v>0</v>
      </c>
      <c r="O24" s="10"/>
      <c r="P24" s="10"/>
      <c r="Q24" s="11">
        <f t="shared" si="1"/>
        <v>55.333333333333336</v>
      </c>
      <c r="S24" s="3"/>
    </row>
    <row r="25" spans="2:19" ht="15" customHeight="1" x14ac:dyDescent="0.25">
      <c r="B25" s="8">
        <f t="shared" si="0"/>
        <v>17</v>
      </c>
      <c r="C25" s="9" t="s">
        <v>127</v>
      </c>
      <c r="D25" s="22" t="s">
        <v>128</v>
      </c>
      <c r="E25" s="22"/>
      <c r="F25" s="22"/>
      <c r="G25" s="22"/>
      <c r="H25" s="22"/>
      <c r="I25" s="22"/>
      <c r="J25" s="10">
        <v>100</v>
      </c>
      <c r="K25" s="10">
        <v>70</v>
      </c>
      <c r="L25" s="10">
        <v>80</v>
      </c>
      <c r="M25" s="10">
        <v>80</v>
      </c>
      <c r="N25" s="16">
        <v>80</v>
      </c>
      <c r="O25" s="10"/>
      <c r="P25" s="10"/>
      <c r="Q25" s="11">
        <f t="shared" si="1"/>
        <v>68.333333333333329</v>
      </c>
      <c r="S25" s="3"/>
    </row>
    <row r="26" spans="2:19" ht="15" customHeight="1" x14ac:dyDescent="0.25">
      <c r="B26" s="8">
        <f t="shared" si="0"/>
        <v>18</v>
      </c>
      <c r="C26" s="9" t="s">
        <v>129</v>
      </c>
      <c r="D26" s="22" t="s">
        <v>130</v>
      </c>
      <c r="E26" s="22"/>
      <c r="F26" s="22"/>
      <c r="G26" s="22"/>
      <c r="H26" s="22"/>
      <c r="I26" s="22"/>
      <c r="J26" s="10">
        <v>100</v>
      </c>
      <c r="K26" s="10">
        <v>90</v>
      </c>
      <c r="L26" s="10">
        <v>85</v>
      </c>
      <c r="M26" s="10">
        <v>85</v>
      </c>
      <c r="N26" s="16">
        <v>75</v>
      </c>
      <c r="O26" s="10"/>
      <c r="P26" s="10"/>
      <c r="Q26" s="11">
        <f t="shared" si="1"/>
        <v>72.5</v>
      </c>
      <c r="S26" s="3"/>
    </row>
    <row r="27" spans="2:19" ht="15" customHeight="1" x14ac:dyDescent="0.25">
      <c r="B27" s="8">
        <f t="shared" si="0"/>
        <v>19</v>
      </c>
      <c r="C27" s="9" t="s">
        <v>131</v>
      </c>
      <c r="D27" s="22" t="s">
        <v>132</v>
      </c>
      <c r="E27" s="22"/>
      <c r="F27" s="22"/>
      <c r="G27" s="22"/>
      <c r="H27" s="22"/>
      <c r="I27" s="22"/>
      <c r="J27" s="10">
        <v>90</v>
      </c>
      <c r="K27" s="10">
        <v>90</v>
      </c>
      <c r="L27" s="10">
        <v>85</v>
      </c>
      <c r="M27" s="10">
        <v>85</v>
      </c>
      <c r="N27" s="16">
        <v>85</v>
      </c>
      <c r="O27" s="10"/>
      <c r="P27" s="10"/>
      <c r="Q27" s="11">
        <f t="shared" si="1"/>
        <v>72.5</v>
      </c>
    </row>
    <row r="28" spans="2:19" ht="15" customHeight="1" x14ac:dyDescent="0.25">
      <c r="B28" s="8">
        <f t="shared" si="0"/>
        <v>20</v>
      </c>
      <c r="C28" s="9"/>
      <c r="D28" s="22"/>
      <c r="E28" s="22"/>
      <c r="F28" s="22"/>
      <c r="G28" s="22"/>
      <c r="H28" s="22"/>
      <c r="I28" s="22"/>
      <c r="J28" s="10"/>
      <c r="K28" s="10"/>
      <c r="L28" s="10"/>
      <c r="M28" s="10"/>
      <c r="N28" s="10"/>
      <c r="O28" s="10"/>
      <c r="P28" s="10"/>
      <c r="Q28" s="11">
        <f t="shared" ref="Q28:Q48" si="2">SUM(J28:P28)/4</f>
        <v>0</v>
      </c>
    </row>
    <row r="29" spans="2:19" ht="15" customHeight="1" x14ac:dyDescent="0.25">
      <c r="B29" s="8">
        <f t="shared" si="0"/>
        <v>21</v>
      </c>
      <c r="C29" s="9"/>
      <c r="D29" s="22"/>
      <c r="E29" s="22"/>
      <c r="F29" s="22"/>
      <c r="G29" s="22"/>
      <c r="H29" s="22"/>
      <c r="I29" s="22"/>
      <c r="J29" s="10"/>
      <c r="K29" s="10"/>
      <c r="L29" s="10"/>
      <c r="M29" s="10"/>
      <c r="N29" s="10"/>
      <c r="O29" s="10"/>
      <c r="P29" s="10"/>
      <c r="Q29" s="11">
        <f t="shared" si="2"/>
        <v>0</v>
      </c>
    </row>
    <row r="30" spans="2:19" ht="15" customHeight="1" x14ac:dyDescent="0.25">
      <c r="B30" s="8">
        <f t="shared" si="0"/>
        <v>22</v>
      </c>
      <c r="C30" s="9"/>
      <c r="D30" s="22"/>
      <c r="E30" s="22"/>
      <c r="F30" s="22"/>
      <c r="G30" s="22"/>
      <c r="H30" s="22"/>
      <c r="I30" s="22"/>
      <c r="J30" s="10"/>
      <c r="K30" s="10"/>
      <c r="L30" s="10"/>
      <c r="M30" s="10"/>
      <c r="N30" s="10"/>
      <c r="O30" s="10"/>
      <c r="P30" s="10"/>
      <c r="Q30" s="11">
        <f t="shared" si="2"/>
        <v>0</v>
      </c>
    </row>
    <row r="31" spans="2:19" ht="15" customHeight="1" x14ac:dyDescent="0.25">
      <c r="B31" s="8">
        <f t="shared" si="0"/>
        <v>23</v>
      </c>
      <c r="C31" s="9"/>
      <c r="D31" s="22"/>
      <c r="E31" s="22"/>
      <c r="F31" s="22"/>
      <c r="G31" s="22"/>
      <c r="H31" s="22"/>
      <c r="I31" s="22"/>
      <c r="J31" s="10"/>
      <c r="K31" s="10"/>
      <c r="L31" s="10"/>
      <c r="M31" s="10"/>
      <c r="N31" s="10"/>
      <c r="O31" s="10"/>
      <c r="P31" s="10"/>
      <c r="Q31" s="11">
        <f t="shared" si="2"/>
        <v>0</v>
      </c>
    </row>
    <row r="32" spans="2:19" x14ac:dyDescent="0.25">
      <c r="B32" s="8">
        <f t="shared" si="0"/>
        <v>24</v>
      </c>
      <c r="C32" s="9"/>
      <c r="D32" s="22"/>
      <c r="E32" s="22"/>
      <c r="F32" s="22"/>
      <c r="G32" s="22"/>
      <c r="H32" s="22"/>
      <c r="I32" s="22"/>
      <c r="J32" s="10"/>
      <c r="K32" s="10"/>
      <c r="L32" s="10"/>
      <c r="M32" s="10"/>
      <c r="N32" s="10"/>
      <c r="O32" s="10"/>
      <c r="P32" s="10"/>
      <c r="Q32" s="11">
        <f t="shared" si="2"/>
        <v>0</v>
      </c>
    </row>
    <row r="33" spans="2:17" x14ac:dyDescent="0.25">
      <c r="B33" s="8">
        <f t="shared" si="0"/>
        <v>25</v>
      </c>
      <c r="C33" s="9"/>
      <c r="D33" s="22"/>
      <c r="E33" s="22"/>
      <c r="F33" s="22"/>
      <c r="G33" s="22"/>
      <c r="H33" s="22"/>
      <c r="I33" s="22"/>
      <c r="J33" s="6"/>
      <c r="K33" s="6"/>
      <c r="L33" s="6"/>
      <c r="M33" s="6"/>
      <c r="N33" s="6"/>
      <c r="O33" s="6"/>
      <c r="P33" s="6"/>
      <c r="Q33" s="11">
        <f t="shared" si="2"/>
        <v>0</v>
      </c>
    </row>
    <row r="34" spans="2:17" x14ac:dyDescent="0.25">
      <c r="B34" s="8">
        <f t="shared" si="0"/>
        <v>26</v>
      </c>
      <c r="C34" s="9"/>
      <c r="D34" s="22"/>
      <c r="E34" s="22"/>
      <c r="F34" s="22"/>
      <c r="G34" s="22"/>
      <c r="H34" s="22"/>
      <c r="I34" s="22"/>
      <c r="J34" s="6"/>
      <c r="K34" s="6"/>
      <c r="L34" s="6"/>
      <c r="M34" s="6"/>
      <c r="N34" s="6"/>
      <c r="O34" s="6"/>
      <c r="P34" s="6"/>
      <c r="Q34" s="11">
        <f t="shared" si="2"/>
        <v>0</v>
      </c>
    </row>
    <row r="35" spans="2:17" x14ac:dyDescent="0.25">
      <c r="B35" s="8">
        <f t="shared" si="0"/>
        <v>27</v>
      </c>
      <c r="C35" s="12"/>
      <c r="D35" s="28"/>
      <c r="E35" s="28"/>
      <c r="F35" s="28"/>
      <c r="G35" s="28"/>
      <c r="H35" s="28"/>
      <c r="I35" s="28"/>
      <c r="J35" s="6"/>
      <c r="K35" s="6"/>
      <c r="L35" s="6"/>
      <c r="M35" s="6"/>
      <c r="N35" s="6"/>
      <c r="O35" s="6"/>
      <c r="P35" s="6"/>
      <c r="Q35" s="11">
        <f t="shared" si="2"/>
        <v>0</v>
      </c>
    </row>
    <row r="36" spans="2:17" x14ac:dyDescent="0.25">
      <c r="B36" s="8">
        <f t="shared" si="0"/>
        <v>28</v>
      </c>
      <c r="C36" s="12"/>
      <c r="D36" s="28"/>
      <c r="E36" s="28"/>
      <c r="F36" s="28"/>
      <c r="G36" s="28"/>
      <c r="H36" s="28"/>
      <c r="I36" s="28"/>
      <c r="J36" s="6"/>
      <c r="K36" s="6"/>
      <c r="L36" s="6"/>
      <c r="M36" s="6"/>
      <c r="N36" s="6"/>
      <c r="O36" s="6"/>
      <c r="P36" s="6"/>
      <c r="Q36" s="11">
        <f t="shared" si="2"/>
        <v>0</v>
      </c>
    </row>
    <row r="37" spans="2:17" x14ac:dyDescent="0.25">
      <c r="B37" s="8">
        <f t="shared" si="0"/>
        <v>29</v>
      </c>
      <c r="C37" s="12"/>
      <c r="D37" s="28"/>
      <c r="E37" s="28"/>
      <c r="F37" s="28"/>
      <c r="G37" s="28"/>
      <c r="H37" s="28"/>
      <c r="I37" s="28"/>
      <c r="J37" s="6"/>
      <c r="K37" s="6"/>
      <c r="L37" s="6"/>
      <c r="M37" s="6"/>
      <c r="N37" s="6"/>
      <c r="O37" s="6"/>
      <c r="P37" s="6"/>
      <c r="Q37" s="11">
        <f t="shared" si="2"/>
        <v>0</v>
      </c>
    </row>
    <row r="38" spans="2:17" x14ac:dyDescent="0.25">
      <c r="B38" s="8">
        <f t="shared" si="0"/>
        <v>30</v>
      </c>
      <c r="C38" s="8"/>
      <c r="D38" s="27"/>
      <c r="E38" s="27"/>
      <c r="F38" s="27"/>
      <c r="G38" s="27"/>
      <c r="H38" s="27"/>
      <c r="I38" s="27"/>
      <c r="J38" s="6"/>
      <c r="K38" s="6"/>
      <c r="L38" s="6"/>
      <c r="M38" s="6"/>
      <c r="N38" s="6"/>
      <c r="O38" s="6"/>
      <c r="P38" s="6"/>
      <c r="Q38" s="11">
        <f t="shared" si="2"/>
        <v>0</v>
      </c>
    </row>
    <row r="39" spans="2:17" x14ac:dyDescent="0.25">
      <c r="B39" s="8">
        <f t="shared" si="0"/>
        <v>31</v>
      </c>
      <c r="C39" s="8"/>
      <c r="D39" s="27"/>
      <c r="E39" s="27"/>
      <c r="F39" s="27"/>
      <c r="G39" s="27"/>
      <c r="H39" s="27"/>
      <c r="I39" s="27"/>
      <c r="J39" s="6"/>
      <c r="K39" s="6"/>
      <c r="L39" s="6"/>
      <c r="M39" s="6"/>
      <c r="N39" s="6"/>
      <c r="O39" s="6"/>
      <c r="P39" s="6"/>
      <c r="Q39" s="11">
        <f t="shared" si="2"/>
        <v>0</v>
      </c>
    </row>
    <row r="40" spans="2:17" x14ac:dyDescent="0.25">
      <c r="B40" s="8">
        <f t="shared" si="0"/>
        <v>32</v>
      </c>
      <c r="C40" s="8"/>
      <c r="D40" s="27"/>
      <c r="E40" s="27"/>
      <c r="F40" s="27"/>
      <c r="G40" s="27"/>
      <c r="H40" s="27"/>
      <c r="I40" s="27"/>
      <c r="J40" s="6"/>
      <c r="K40" s="6"/>
      <c r="L40" s="6"/>
      <c r="M40" s="6"/>
      <c r="N40" s="6"/>
      <c r="O40" s="6"/>
      <c r="P40" s="6"/>
      <c r="Q40" s="11">
        <f t="shared" si="2"/>
        <v>0</v>
      </c>
    </row>
    <row r="41" spans="2:17" x14ac:dyDescent="0.25">
      <c r="B41" s="8">
        <f t="shared" si="0"/>
        <v>33</v>
      </c>
      <c r="C41" s="8"/>
      <c r="D41" s="27"/>
      <c r="E41" s="27"/>
      <c r="F41" s="27"/>
      <c r="G41" s="27"/>
      <c r="H41" s="27"/>
      <c r="I41" s="27"/>
      <c r="J41" s="6"/>
      <c r="K41" s="6"/>
      <c r="L41" s="6"/>
      <c r="M41" s="6"/>
      <c r="N41" s="6"/>
      <c r="O41" s="6"/>
      <c r="P41" s="6"/>
      <c r="Q41" s="11"/>
    </row>
    <row r="42" spans="2:17" x14ac:dyDescent="0.25">
      <c r="B42" s="8">
        <f t="shared" si="0"/>
        <v>34</v>
      </c>
      <c r="C42" s="8"/>
      <c r="D42" s="27"/>
      <c r="E42" s="27"/>
      <c r="F42" s="27"/>
      <c r="G42" s="27"/>
      <c r="H42" s="27"/>
      <c r="I42" s="27"/>
      <c r="J42" s="6"/>
      <c r="K42" s="6"/>
      <c r="L42" s="6"/>
      <c r="M42" s="6"/>
      <c r="N42" s="6"/>
      <c r="O42" s="6"/>
      <c r="P42" s="6"/>
      <c r="Q42" s="11"/>
    </row>
    <row r="43" spans="2:17" x14ac:dyDescent="0.25">
      <c r="B43" s="8">
        <f t="shared" si="0"/>
        <v>35</v>
      </c>
      <c r="C43" s="8"/>
      <c r="D43" s="27"/>
      <c r="E43" s="27"/>
      <c r="F43" s="27"/>
      <c r="G43" s="27"/>
      <c r="H43" s="27"/>
      <c r="I43" s="27"/>
      <c r="J43" s="6"/>
      <c r="K43" s="6"/>
      <c r="L43" s="6"/>
      <c r="M43" s="6"/>
      <c r="N43" s="6"/>
      <c r="O43" s="6"/>
      <c r="P43" s="6"/>
      <c r="Q43" s="11"/>
    </row>
    <row r="44" spans="2:17" x14ac:dyDescent="0.25">
      <c r="B44" s="8">
        <f t="shared" si="0"/>
        <v>36</v>
      </c>
      <c r="C44" s="8"/>
      <c r="D44" s="27"/>
      <c r="E44" s="27"/>
      <c r="F44" s="27"/>
      <c r="G44" s="27"/>
      <c r="H44" s="27"/>
      <c r="I44" s="27"/>
      <c r="J44" s="6"/>
      <c r="K44" s="6"/>
      <c r="L44" s="6"/>
      <c r="M44" s="6"/>
      <c r="N44" s="6"/>
      <c r="O44" s="6"/>
      <c r="P44" s="6"/>
      <c r="Q44" s="11"/>
    </row>
    <row r="45" spans="2:17" x14ac:dyDescent="0.25">
      <c r="B45" s="8">
        <f t="shared" si="0"/>
        <v>37</v>
      </c>
      <c r="C45" s="8"/>
      <c r="D45" s="27"/>
      <c r="E45" s="27"/>
      <c r="F45" s="27"/>
      <c r="G45" s="27"/>
      <c r="H45" s="27"/>
      <c r="I45" s="27"/>
      <c r="J45" s="6"/>
      <c r="K45" s="6"/>
      <c r="L45" s="6"/>
      <c r="M45" s="6"/>
      <c r="N45" s="6"/>
      <c r="O45" s="6"/>
      <c r="P45" s="6"/>
      <c r="Q45" s="11">
        <f t="shared" si="2"/>
        <v>0</v>
      </c>
    </row>
    <row r="46" spans="2:17" x14ac:dyDescent="0.25">
      <c r="B46" s="8">
        <f t="shared" si="0"/>
        <v>38</v>
      </c>
      <c r="C46" s="8"/>
      <c r="D46" s="27"/>
      <c r="E46" s="27"/>
      <c r="F46" s="27"/>
      <c r="G46" s="27"/>
      <c r="H46" s="27"/>
      <c r="I46" s="27"/>
      <c r="J46" s="6"/>
      <c r="K46" s="6"/>
      <c r="L46" s="6"/>
      <c r="M46" s="6"/>
      <c r="N46" s="6"/>
      <c r="O46" s="6"/>
      <c r="P46" s="6"/>
      <c r="Q46" s="11">
        <f t="shared" si="2"/>
        <v>0</v>
      </c>
    </row>
    <row r="47" spans="2:17" x14ac:dyDescent="0.25">
      <c r="B47" s="8">
        <f t="shared" si="0"/>
        <v>39</v>
      </c>
      <c r="C47" s="8"/>
      <c r="D47" s="27"/>
      <c r="E47" s="27"/>
      <c r="F47" s="27"/>
      <c r="G47" s="27"/>
      <c r="H47" s="27"/>
      <c r="I47" s="27"/>
      <c r="J47" s="6"/>
      <c r="K47" s="6"/>
      <c r="L47" s="6"/>
      <c r="M47" s="6"/>
      <c r="N47" s="6"/>
      <c r="O47" s="6"/>
      <c r="P47" s="6"/>
      <c r="Q47" s="11">
        <f t="shared" si="2"/>
        <v>0</v>
      </c>
    </row>
    <row r="48" spans="2:17" x14ac:dyDescent="0.25">
      <c r="B48" s="8">
        <f t="shared" si="0"/>
        <v>40</v>
      </c>
      <c r="C48" s="8"/>
      <c r="D48" s="27"/>
      <c r="E48" s="27"/>
      <c r="F48" s="27"/>
      <c r="G48" s="27"/>
      <c r="H48" s="27"/>
      <c r="I48" s="27"/>
      <c r="J48" s="6"/>
      <c r="K48" s="6"/>
      <c r="L48" s="6"/>
      <c r="M48" s="6"/>
      <c r="N48" s="6"/>
      <c r="O48" s="6"/>
      <c r="P48" s="6"/>
      <c r="Q48" s="11">
        <f t="shared" si="2"/>
        <v>0</v>
      </c>
    </row>
    <row r="49" spans="3:17" x14ac:dyDescent="0.25">
      <c r="C49" s="23"/>
      <c r="D49" s="23"/>
      <c r="E49" s="3"/>
    </row>
    <row r="50" spans="3:17" x14ac:dyDescent="0.25">
      <c r="C50" s="23"/>
      <c r="D50" s="23"/>
      <c r="E50" s="3"/>
      <c r="H50" s="26" t="s">
        <v>19</v>
      </c>
      <c r="I50" s="26"/>
      <c r="J50" s="6">
        <f t="shared" ref="J50:Q50" si="3">COUNTIF(J9:J48,"&gt;=70")</f>
        <v>17</v>
      </c>
      <c r="K50" s="6">
        <f t="shared" si="3"/>
        <v>17</v>
      </c>
      <c r="L50" s="6">
        <f t="shared" si="3"/>
        <v>17</v>
      </c>
      <c r="M50" s="6">
        <f t="shared" si="3"/>
        <v>17</v>
      </c>
      <c r="N50" s="6">
        <f t="shared" si="3"/>
        <v>11</v>
      </c>
      <c r="O50" s="6">
        <f t="shared" si="3"/>
        <v>0</v>
      </c>
      <c r="P50" s="6">
        <f t="shared" si="3"/>
        <v>0</v>
      </c>
      <c r="Q50" s="13">
        <f t="shared" si="3"/>
        <v>4</v>
      </c>
    </row>
    <row r="51" spans="3:17" x14ac:dyDescent="0.25">
      <c r="C51" s="23"/>
      <c r="D51" s="23"/>
      <c r="E51" s="2"/>
      <c r="H51" s="26" t="s">
        <v>20</v>
      </c>
      <c r="I51" s="26"/>
      <c r="J51" s="6">
        <f t="shared" ref="J51:P51" si="4">COUNTIF(J9:J49,"&lt;70")</f>
        <v>2</v>
      </c>
      <c r="K51" s="6">
        <f t="shared" si="4"/>
        <v>2</v>
      </c>
      <c r="L51" s="6">
        <f t="shared" si="4"/>
        <v>2</v>
      </c>
      <c r="M51" s="6">
        <f t="shared" si="4"/>
        <v>2</v>
      </c>
      <c r="N51" s="6">
        <f t="shared" si="4"/>
        <v>8</v>
      </c>
      <c r="O51" s="6">
        <f t="shared" si="4"/>
        <v>0</v>
      </c>
      <c r="P51" s="6">
        <f t="shared" si="4"/>
        <v>0</v>
      </c>
      <c r="Q51" s="13">
        <f>COUNTIF(Q9:Q32,"&lt;70")</f>
        <v>20</v>
      </c>
    </row>
    <row r="52" spans="3:17" x14ac:dyDescent="0.25">
      <c r="C52" s="23"/>
      <c r="D52" s="23"/>
      <c r="E52" s="23"/>
      <c r="H52" s="26" t="s">
        <v>21</v>
      </c>
      <c r="I52" s="26"/>
      <c r="J52" s="6">
        <f t="shared" ref="J52:P52" si="5">COUNT(J9:J48)</f>
        <v>19</v>
      </c>
      <c r="K52" s="6">
        <f t="shared" si="5"/>
        <v>19</v>
      </c>
      <c r="L52" s="6">
        <f t="shared" si="5"/>
        <v>19</v>
      </c>
      <c r="M52" s="6">
        <f t="shared" si="5"/>
        <v>19</v>
      </c>
      <c r="N52" s="6">
        <f t="shared" si="5"/>
        <v>19</v>
      </c>
      <c r="O52" s="6">
        <f t="shared" si="5"/>
        <v>0</v>
      </c>
      <c r="P52" s="6">
        <f t="shared" si="5"/>
        <v>0</v>
      </c>
      <c r="Q52" s="13">
        <f>COUNT(Q9:Q32)</f>
        <v>24</v>
      </c>
    </row>
    <row r="53" spans="3:17" x14ac:dyDescent="0.25">
      <c r="C53" s="23"/>
      <c r="D53" s="23"/>
      <c r="E53" s="3"/>
      <c r="H53" s="24" t="s">
        <v>22</v>
      </c>
      <c r="I53" s="24"/>
      <c r="J53" s="14">
        <f>J50/J52</f>
        <v>0.89473684210526316</v>
      </c>
      <c r="K53" s="14">
        <f t="shared" ref="K53:Q53" si="6">K50/K52</f>
        <v>0.89473684210526316</v>
      </c>
      <c r="L53" s="14">
        <f t="shared" si="6"/>
        <v>0.89473684210526316</v>
      </c>
      <c r="M53" s="14">
        <f t="shared" si="6"/>
        <v>0.89473684210526316</v>
      </c>
      <c r="N53" s="14">
        <f t="shared" si="6"/>
        <v>0.57894736842105265</v>
      </c>
      <c r="O53" s="14" t="e">
        <f t="shared" si="6"/>
        <v>#DIV/0!</v>
      </c>
      <c r="P53" s="14" t="e">
        <f t="shared" si="6"/>
        <v>#DIV/0!</v>
      </c>
      <c r="Q53" s="15">
        <f t="shared" si="6"/>
        <v>0.16666666666666666</v>
      </c>
    </row>
    <row r="54" spans="3:17" x14ac:dyDescent="0.25">
      <c r="C54" s="23"/>
      <c r="D54" s="23"/>
      <c r="E54" s="3"/>
      <c r="H54" s="24" t="s">
        <v>23</v>
      </c>
      <c r="I54" s="24"/>
      <c r="J54" s="14">
        <f>J51/J52</f>
        <v>0.10526315789473684</v>
      </c>
      <c r="K54" s="14">
        <f t="shared" ref="K54:Q54" si="7">K51/K52</f>
        <v>0.10526315789473684</v>
      </c>
      <c r="L54" s="14">
        <f t="shared" si="7"/>
        <v>0.10526315789473684</v>
      </c>
      <c r="M54" s="14">
        <f t="shared" si="7"/>
        <v>0.10526315789473684</v>
      </c>
      <c r="N54" s="14">
        <f t="shared" si="7"/>
        <v>0.42105263157894735</v>
      </c>
      <c r="O54" s="14" t="e">
        <f t="shared" si="7"/>
        <v>#DIV/0!</v>
      </c>
      <c r="P54" s="14" t="e">
        <f t="shared" si="7"/>
        <v>#DIV/0!</v>
      </c>
      <c r="Q54" s="15">
        <f t="shared" si="7"/>
        <v>0.83333333333333337</v>
      </c>
    </row>
    <row r="55" spans="3:17" x14ac:dyDescent="0.25">
      <c r="C55" s="23"/>
      <c r="D55" s="23"/>
      <c r="E55" s="2"/>
    </row>
    <row r="56" spans="3:17" x14ac:dyDescent="0.25">
      <c r="C56" s="3"/>
      <c r="D56" s="3"/>
      <c r="E56" s="2"/>
    </row>
    <row r="58" spans="3:17" x14ac:dyDescent="0.25">
      <c r="J58" s="25"/>
      <c r="K58" s="25"/>
      <c r="L58" s="25"/>
      <c r="M58" s="25"/>
      <c r="N58" s="25"/>
      <c r="O58" s="25"/>
      <c r="P58" s="25"/>
    </row>
    <row r="59" spans="3:17" x14ac:dyDescent="0.25">
      <c r="J59" s="21" t="s">
        <v>24</v>
      </c>
      <c r="K59" s="21"/>
      <c r="L59" s="21"/>
      <c r="M59" s="21"/>
      <c r="N59" s="21"/>
      <c r="O59" s="21"/>
      <c r="P59" s="21"/>
    </row>
  </sheetData>
  <mergeCells count="63">
    <mergeCell ref="D6:G6"/>
    <mergeCell ref="I6:J6"/>
    <mergeCell ref="K6:P6"/>
    <mergeCell ref="B2:P2"/>
    <mergeCell ref="C3:P3"/>
    <mergeCell ref="D4:G4"/>
    <mergeCell ref="J4:K4"/>
    <mergeCell ref="N4:O4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H52:I52"/>
    <mergeCell ref="D40:I40"/>
    <mergeCell ref="D45:I45"/>
    <mergeCell ref="D46:I46"/>
    <mergeCell ref="D47:I47"/>
    <mergeCell ref="D48:I48"/>
    <mergeCell ref="C49:D49"/>
    <mergeCell ref="J59:P59"/>
    <mergeCell ref="D41:I41"/>
    <mergeCell ref="D42:I42"/>
    <mergeCell ref="D43:I43"/>
    <mergeCell ref="D44:I44"/>
    <mergeCell ref="C53:D53"/>
    <mergeCell ref="H53:I53"/>
    <mergeCell ref="C54:D54"/>
    <mergeCell ref="H54:I54"/>
    <mergeCell ref="C55:D55"/>
    <mergeCell ref="J58:P58"/>
    <mergeCell ref="C50:D50"/>
    <mergeCell ref="H50:I50"/>
    <mergeCell ref="C51:D51"/>
    <mergeCell ref="H51:I51"/>
    <mergeCell ref="C52:E5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B6871-8BF2-4BF3-914A-C719097BE623}">
  <dimension ref="B2:S59"/>
  <sheetViews>
    <sheetView topLeftCell="B7" workbookViewId="0">
      <selection activeCell="N17" sqref="N17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7.42578125" customWidth="1"/>
    <col min="18" max="18" width="5.7109375" customWidth="1"/>
  </cols>
  <sheetData>
    <row r="2" spans="2:19" ht="15.75" x14ac:dyDescent="0.25"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"/>
      <c r="R2" s="1"/>
    </row>
    <row r="3" spans="2:19" x14ac:dyDescent="0.25">
      <c r="C3" s="30" t="s">
        <v>1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"/>
      <c r="R3" s="3"/>
    </row>
    <row r="4" spans="2:19" x14ac:dyDescent="0.25">
      <c r="C4" t="s">
        <v>2</v>
      </c>
      <c r="D4" s="31" t="s">
        <v>135</v>
      </c>
      <c r="E4" s="31"/>
      <c r="F4" s="31"/>
      <c r="G4" s="31"/>
      <c r="I4" t="s">
        <v>3</v>
      </c>
      <c r="J4" s="25" t="s">
        <v>136</v>
      </c>
      <c r="K4" s="25"/>
      <c r="M4" t="s">
        <v>4</v>
      </c>
      <c r="N4" s="32">
        <v>45812</v>
      </c>
      <c r="O4" s="32"/>
    </row>
    <row r="5" spans="2:19" ht="6.75" customHeight="1" x14ac:dyDescent="0.25">
      <c r="D5" s="4"/>
      <c r="E5" s="4"/>
      <c r="F5" s="4"/>
      <c r="G5" s="4"/>
    </row>
    <row r="6" spans="2:19" x14ac:dyDescent="0.25">
      <c r="C6" t="s">
        <v>5</v>
      </c>
      <c r="D6" s="33" t="s">
        <v>26</v>
      </c>
      <c r="E6" s="33"/>
      <c r="F6" s="33"/>
      <c r="G6" s="33"/>
      <c r="I6" s="23" t="s">
        <v>6</v>
      </c>
      <c r="J6" s="23"/>
      <c r="K6" s="33" t="s">
        <v>7</v>
      </c>
      <c r="L6" s="33"/>
      <c r="M6" s="33"/>
      <c r="N6" s="33"/>
      <c r="O6" s="33"/>
      <c r="P6" s="33"/>
    </row>
    <row r="7" spans="2:19" ht="11.25" customHeight="1" x14ac:dyDescent="0.25"/>
    <row r="8" spans="2:19" x14ac:dyDescent="0.25">
      <c r="B8" s="5" t="s">
        <v>8</v>
      </c>
      <c r="C8" s="5" t="s">
        <v>9</v>
      </c>
      <c r="D8" s="26" t="s">
        <v>10</v>
      </c>
      <c r="E8" s="26"/>
      <c r="F8" s="26"/>
      <c r="G8" s="26"/>
      <c r="H8" s="26"/>
      <c r="I8" s="26"/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6" t="s">
        <v>17</v>
      </c>
      <c r="Q8" s="7" t="s">
        <v>18</v>
      </c>
    </row>
    <row r="9" spans="2:19" ht="15" customHeight="1" x14ac:dyDescent="0.25">
      <c r="B9" s="8">
        <f>0+1</f>
        <v>1</v>
      </c>
      <c r="C9" s="9" t="s">
        <v>137</v>
      </c>
      <c r="D9" s="22" t="s">
        <v>138</v>
      </c>
      <c r="E9" s="22"/>
      <c r="F9" s="22"/>
      <c r="G9" s="22"/>
      <c r="H9" s="22"/>
      <c r="I9" s="22"/>
      <c r="J9" s="10">
        <v>70</v>
      </c>
      <c r="K9" s="10">
        <v>0</v>
      </c>
      <c r="L9" s="10">
        <v>0</v>
      </c>
      <c r="M9" s="10"/>
      <c r="N9" s="16">
        <v>0</v>
      </c>
      <c r="O9" s="10"/>
      <c r="P9" s="10"/>
      <c r="Q9" s="11">
        <f>SUM(J9:P9)/4</f>
        <v>17.5</v>
      </c>
      <c r="S9">
        <f>AVERAGE(L9:L27)</f>
        <v>25.789473684210527</v>
      </c>
    </row>
    <row r="10" spans="2:19" ht="15" customHeight="1" x14ac:dyDescent="0.25">
      <c r="B10" s="8">
        <f t="shared" ref="B10:B48" si="0">B9+1</f>
        <v>2</v>
      </c>
      <c r="C10" s="9" t="s">
        <v>139</v>
      </c>
      <c r="D10" s="22" t="s">
        <v>140</v>
      </c>
      <c r="E10" s="22"/>
      <c r="F10" s="22"/>
      <c r="G10" s="22"/>
      <c r="H10" s="22"/>
      <c r="I10" s="22"/>
      <c r="J10" s="10">
        <v>84</v>
      </c>
      <c r="K10" s="10">
        <v>80</v>
      </c>
      <c r="L10" s="10">
        <v>0</v>
      </c>
      <c r="M10" s="10"/>
      <c r="N10" s="16">
        <v>0</v>
      </c>
      <c r="O10" s="10"/>
      <c r="P10" s="10"/>
      <c r="Q10" s="11">
        <f t="shared" ref="Q10:Q48" si="1">SUM(J10:P10)/4</f>
        <v>41</v>
      </c>
    </row>
    <row r="11" spans="2:19" ht="15" customHeight="1" x14ac:dyDescent="0.25">
      <c r="B11" s="8">
        <f t="shared" si="0"/>
        <v>3</v>
      </c>
      <c r="C11" s="9" t="s">
        <v>141</v>
      </c>
      <c r="D11" s="22" t="s">
        <v>142</v>
      </c>
      <c r="E11" s="22"/>
      <c r="F11" s="22"/>
      <c r="G11" s="22"/>
      <c r="H11" s="22"/>
      <c r="I11" s="22"/>
      <c r="J11" s="10">
        <v>84</v>
      </c>
      <c r="K11" s="10">
        <v>80</v>
      </c>
      <c r="L11" s="10">
        <v>0</v>
      </c>
      <c r="M11" s="10"/>
      <c r="N11" s="16">
        <v>0</v>
      </c>
      <c r="O11" s="10"/>
      <c r="P11" s="10"/>
      <c r="Q11" s="11">
        <f t="shared" si="1"/>
        <v>41</v>
      </c>
    </row>
    <row r="12" spans="2:19" ht="15" customHeight="1" x14ac:dyDescent="0.25">
      <c r="B12" s="8">
        <f t="shared" si="0"/>
        <v>4</v>
      </c>
      <c r="C12" s="9" t="s">
        <v>143</v>
      </c>
      <c r="D12" s="22" t="s">
        <v>144</v>
      </c>
      <c r="E12" s="22"/>
      <c r="F12" s="22"/>
      <c r="G12" s="22"/>
      <c r="H12" s="22"/>
      <c r="I12" s="22"/>
      <c r="J12" s="10">
        <v>80</v>
      </c>
      <c r="K12" s="10">
        <v>70</v>
      </c>
      <c r="L12" s="10">
        <v>0</v>
      </c>
      <c r="M12" s="10"/>
      <c r="N12" s="16">
        <v>0</v>
      </c>
      <c r="O12" s="10"/>
      <c r="P12" s="10"/>
      <c r="Q12" s="11">
        <f t="shared" si="1"/>
        <v>37.5</v>
      </c>
    </row>
    <row r="13" spans="2:19" ht="15" customHeight="1" x14ac:dyDescent="0.25">
      <c r="B13" s="8">
        <f t="shared" si="0"/>
        <v>5</v>
      </c>
      <c r="C13" s="9" t="s">
        <v>145</v>
      </c>
      <c r="D13" s="22" t="s">
        <v>146</v>
      </c>
      <c r="E13" s="22"/>
      <c r="F13" s="22"/>
      <c r="G13" s="22"/>
      <c r="H13" s="22"/>
      <c r="I13" s="22"/>
      <c r="J13" s="10">
        <v>90</v>
      </c>
      <c r="K13" s="10">
        <v>70</v>
      </c>
      <c r="L13" s="10">
        <v>80</v>
      </c>
      <c r="M13" s="10"/>
      <c r="N13" s="16">
        <v>75</v>
      </c>
      <c r="O13" s="10"/>
      <c r="P13" s="10"/>
      <c r="Q13" s="11">
        <f t="shared" si="1"/>
        <v>78.75</v>
      </c>
    </row>
    <row r="14" spans="2:19" ht="15" customHeight="1" x14ac:dyDescent="0.25">
      <c r="B14" s="8">
        <f t="shared" si="0"/>
        <v>6</v>
      </c>
      <c r="C14" s="9" t="s">
        <v>147</v>
      </c>
      <c r="D14" s="22" t="s">
        <v>148</v>
      </c>
      <c r="E14" s="22"/>
      <c r="F14" s="22"/>
      <c r="G14" s="22"/>
      <c r="H14" s="22"/>
      <c r="I14" s="22"/>
      <c r="J14" s="10">
        <v>70</v>
      </c>
      <c r="K14" s="10">
        <v>90</v>
      </c>
      <c r="L14" s="10">
        <v>0</v>
      </c>
      <c r="M14" s="10"/>
      <c r="N14" s="16">
        <v>0</v>
      </c>
      <c r="O14" s="10"/>
      <c r="P14" s="10"/>
      <c r="Q14" s="11">
        <f t="shared" si="1"/>
        <v>40</v>
      </c>
    </row>
    <row r="15" spans="2:19" ht="15" customHeight="1" x14ac:dyDescent="0.25">
      <c r="B15" s="8">
        <f t="shared" si="0"/>
        <v>7</v>
      </c>
      <c r="C15" s="9" t="s">
        <v>149</v>
      </c>
      <c r="D15" s="22" t="s">
        <v>150</v>
      </c>
      <c r="E15" s="22"/>
      <c r="F15" s="22"/>
      <c r="G15" s="22"/>
      <c r="H15" s="22"/>
      <c r="I15" s="22"/>
      <c r="J15" s="10">
        <v>100</v>
      </c>
      <c r="K15" s="10">
        <v>80</v>
      </c>
      <c r="L15" s="10">
        <v>80</v>
      </c>
      <c r="M15" s="10"/>
      <c r="N15" s="16">
        <v>85</v>
      </c>
      <c r="O15" s="10"/>
      <c r="P15" s="10"/>
      <c r="Q15" s="11">
        <f t="shared" si="1"/>
        <v>86.25</v>
      </c>
    </row>
    <row r="16" spans="2:19" ht="15" customHeight="1" x14ac:dyDescent="0.25">
      <c r="B16" s="8">
        <f t="shared" si="0"/>
        <v>8</v>
      </c>
      <c r="C16" s="9" t="s">
        <v>151</v>
      </c>
      <c r="D16" s="22" t="s">
        <v>152</v>
      </c>
      <c r="E16" s="22"/>
      <c r="F16" s="22"/>
      <c r="G16" s="22"/>
      <c r="H16" s="22"/>
      <c r="I16" s="22"/>
      <c r="J16" s="10">
        <v>72</v>
      </c>
      <c r="K16" s="10">
        <v>0</v>
      </c>
      <c r="L16" s="10">
        <v>0</v>
      </c>
      <c r="M16" s="10"/>
      <c r="N16" s="16">
        <v>70</v>
      </c>
      <c r="O16" s="10"/>
      <c r="P16" s="10"/>
      <c r="Q16" s="11">
        <f t="shared" si="1"/>
        <v>35.5</v>
      </c>
    </row>
    <row r="17" spans="2:19" ht="15" customHeight="1" x14ac:dyDescent="0.25">
      <c r="B17" s="8">
        <f t="shared" si="0"/>
        <v>9</v>
      </c>
      <c r="C17" s="9" t="s">
        <v>153</v>
      </c>
      <c r="D17" s="22" t="s">
        <v>154</v>
      </c>
      <c r="E17" s="22"/>
      <c r="F17" s="22"/>
      <c r="G17" s="22"/>
      <c r="H17" s="22"/>
      <c r="I17" s="22"/>
      <c r="J17" s="10">
        <v>100</v>
      </c>
      <c r="K17" s="10">
        <v>90</v>
      </c>
      <c r="L17" s="10">
        <v>80</v>
      </c>
      <c r="M17" s="10"/>
      <c r="N17" s="16">
        <v>75</v>
      </c>
      <c r="O17" s="10"/>
      <c r="P17" s="10"/>
      <c r="Q17" s="11">
        <f t="shared" si="1"/>
        <v>86.25</v>
      </c>
    </row>
    <row r="18" spans="2:19" ht="15" customHeight="1" x14ac:dyDescent="0.25">
      <c r="B18" s="8">
        <f t="shared" si="0"/>
        <v>10</v>
      </c>
      <c r="C18" s="9" t="s">
        <v>155</v>
      </c>
      <c r="D18" s="22" t="s">
        <v>156</v>
      </c>
      <c r="E18" s="22"/>
      <c r="F18" s="22"/>
      <c r="G18" s="22"/>
      <c r="H18" s="22"/>
      <c r="I18" s="22"/>
      <c r="J18" s="10">
        <v>84</v>
      </c>
      <c r="K18" s="10">
        <v>70</v>
      </c>
      <c r="L18" s="10">
        <v>0</v>
      </c>
      <c r="M18" s="10"/>
      <c r="N18" s="16">
        <v>0</v>
      </c>
      <c r="O18" s="10"/>
      <c r="P18" s="10"/>
      <c r="Q18" s="11">
        <f t="shared" si="1"/>
        <v>38.5</v>
      </c>
      <c r="S18" s="3"/>
    </row>
    <row r="19" spans="2:19" ht="15" customHeight="1" x14ac:dyDescent="0.25">
      <c r="B19" s="8">
        <f t="shared" si="0"/>
        <v>11</v>
      </c>
      <c r="C19" s="9" t="s">
        <v>157</v>
      </c>
      <c r="D19" s="22" t="s">
        <v>158</v>
      </c>
      <c r="E19" s="22"/>
      <c r="F19" s="22"/>
      <c r="G19" s="22"/>
      <c r="H19" s="22"/>
      <c r="I19" s="22"/>
      <c r="J19" s="10">
        <v>90</v>
      </c>
      <c r="K19" s="10">
        <v>95</v>
      </c>
      <c r="L19" s="10">
        <v>0</v>
      </c>
      <c r="M19" s="10"/>
      <c r="N19" s="16">
        <v>0</v>
      </c>
      <c r="O19" s="10"/>
      <c r="P19" s="10"/>
      <c r="Q19" s="11">
        <f t="shared" si="1"/>
        <v>46.25</v>
      </c>
      <c r="S19" s="3"/>
    </row>
    <row r="20" spans="2:19" ht="15" customHeight="1" x14ac:dyDescent="0.25">
      <c r="B20" s="8">
        <f t="shared" si="0"/>
        <v>12</v>
      </c>
      <c r="C20" s="9" t="s">
        <v>159</v>
      </c>
      <c r="D20" s="22" t="s">
        <v>160</v>
      </c>
      <c r="E20" s="22"/>
      <c r="F20" s="22"/>
      <c r="G20" s="22"/>
      <c r="H20" s="22"/>
      <c r="I20" s="22"/>
      <c r="J20" s="10">
        <v>70</v>
      </c>
      <c r="K20" s="10">
        <v>0</v>
      </c>
      <c r="L20" s="10">
        <v>0</v>
      </c>
      <c r="M20" s="10"/>
      <c r="N20" s="16">
        <v>0</v>
      </c>
      <c r="O20" s="10"/>
      <c r="P20" s="10"/>
      <c r="Q20" s="11">
        <f t="shared" si="1"/>
        <v>17.5</v>
      </c>
      <c r="S20" s="3"/>
    </row>
    <row r="21" spans="2:19" ht="15" customHeight="1" x14ac:dyDescent="0.25">
      <c r="B21" s="8">
        <f t="shared" si="0"/>
        <v>13</v>
      </c>
      <c r="C21" s="9" t="s">
        <v>161</v>
      </c>
      <c r="D21" s="22" t="s">
        <v>162</v>
      </c>
      <c r="E21" s="22"/>
      <c r="F21" s="22"/>
      <c r="G21" s="22"/>
      <c r="H21" s="22"/>
      <c r="I21" s="22"/>
      <c r="J21" s="10">
        <v>100</v>
      </c>
      <c r="K21" s="10">
        <v>90</v>
      </c>
      <c r="L21" s="10">
        <v>0</v>
      </c>
      <c r="M21" s="10"/>
      <c r="N21" s="16">
        <v>0</v>
      </c>
      <c r="O21" s="10"/>
      <c r="P21" s="10"/>
      <c r="Q21" s="11">
        <f t="shared" si="1"/>
        <v>47.5</v>
      </c>
      <c r="S21" s="3"/>
    </row>
    <row r="22" spans="2:19" ht="15" customHeight="1" x14ac:dyDescent="0.25">
      <c r="B22" s="8">
        <f t="shared" si="0"/>
        <v>14</v>
      </c>
      <c r="C22" s="9" t="s">
        <v>163</v>
      </c>
      <c r="D22" s="22" t="s">
        <v>164</v>
      </c>
      <c r="E22" s="22"/>
      <c r="F22" s="22"/>
      <c r="G22" s="22"/>
      <c r="H22" s="22"/>
      <c r="I22" s="22"/>
      <c r="J22" s="10">
        <v>75</v>
      </c>
      <c r="K22" s="10">
        <v>100</v>
      </c>
      <c r="L22" s="10">
        <v>90</v>
      </c>
      <c r="M22" s="10"/>
      <c r="N22" s="16">
        <v>0</v>
      </c>
      <c r="O22" s="10"/>
      <c r="P22" s="10"/>
      <c r="Q22" s="11">
        <f t="shared" si="1"/>
        <v>66.25</v>
      </c>
      <c r="S22" s="3"/>
    </row>
    <row r="23" spans="2:19" ht="15" customHeight="1" x14ac:dyDescent="0.25">
      <c r="B23" s="8">
        <f t="shared" si="0"/>
        <v>15</v>
      </c>
      <c r="C23" s="9" t="s">
        <v>165</v>
      </c>
      <c r="D23" s="22" t="s">
        <v>166</v>
      </c>
      <c r="E23" s="22"/>
      <c r="F23" s="22"/>
      <c r="G23" s="22"/>
      <c r="H23" s="22"/>
      <c r="I23" s="22"/>
      <c r="J23" s="10">
        <v>72</v>
      </c>
      <c r="K23" s="10">
        <v>95</v>
      </c>
      <c r="L23" s="10">
        <v>80</v>
      </c>
      <c r="M23" s="10"/>
      <c r="N23" s="16">
        <v>85</v>
      </c>
      <c r="O23" s="10"/>
      <c r="P23" s="10"/>
      <c r="Q23" s="11">
        <f t="shared" si="1"/>
        <v>83</v>
      </c>
      <c r="S23" s="3"/>
    </row>
    <row r="24" spans="2:19" ht="15" customHeight="1" x14ac:dyDescent="0.25">
      <c r="B24" s="8">
        <f t="shared" si="0"/>
        <v>16</v>
      </c>
      <c r="C24" s="9" t="s">
        <v>167</v>
      </c>
      <c r="D24" s="22" t="s">
        <v>168</v>
      </c>
      <c r="E24" s="22"/>
      <c r="F24" s="22"/>
      <c r="G24" s="22"/>
      <c r="H24" s="22"/>
      <c r="I24" s="22"/>
      <c r="J24" s="10">
        <v>85</v>
      </c>
      <c r="K24" s="10">
        <v>0</v>
      </c>
      <c r="L24" s="10">
        <v>80</v>
      </c>
      <c r="M24" s="10"/>
      <c r="N24" s="16">
        <v>0</v>
      </c>
      <c r="O24" s="10"/>
      <c r="P24" s="10"/>
      <c r="Q24" s="11">
        <f t="shared" si="1"/>
        <v>41.25</v>
      </c>
      <c r="S24" s="3"/>
    </row>
    <row r="25" spans="2:19" ht="15" customHeight="1" x14ac:dyDescent="0.25">
      <c r="B25" s="8">
        <f t="shared" si="0"/>
        <v>17</v>
      </c>
      <c r="C25" s="9" t="s">
        <v>169</v>
      </c>
      <c r="D25" s="22" t="s">
        <v>170</v>
      </c>
      <c r="E25" s="22"/>
      <c r="F25" s="22"/>
      <c r="G25" s="22"/>
      <c r="H25" s="22"/>
      <c r="I25" s="22"/>
      <c r="J25" s="10">
        <v>100</v>
      </c>
      <c r="K25" s="10">
        <v>90</v>
      </c>
      <c r="L25" s="10">
        <v>0</v>
      </c>
      <c r="M25" s="10"/>
      <c r="N25" s="16">
        <v>0</v>
      </c>
      <c r="O25" s="10"/>
      <c r="P25" s="10"/>
      <c r="Q25" s="11">
        <f t="shared" si="1"/>
        <v>47.5</v>
      </c>
      <c r="S25" s="3"/>
    </row>
    <row r="26" spans="2:19" ht="15" customHeight="1" x14ac:dyDescent="0.25">
      <c r="B26" s="8">
        <f t="shared" si="0"/>
        <v>18</v>
      </c>
      <c r="C26" s="9" t="s">
        <v>171</v>
      </c>
      <c r="D26" s="22" t="s">
        <v>172</v>
      </c>
      <c r="E26" s="22"/>
      <c r="F26" s="22"/>
      <c r="G26" s="22"/>
      <c r="H26" s="22"/>
      <c r="I26" s="22"/>
      <c r="J26" s="10">
        <v>84</v>
      </c>
      <c r="K26" s="10">
        <v>70</v>
      </c>
      <c r="L26" s="10">
        <v>0</v>
      </c>
      <c r="M26" s="10"/>
      <c r="N26" s="16">
        <v>0</v>
      </c>
      <c r="O26" s="10"/>
      <c r="P26" s="10"/>
      <c r="Q26" s="11">
        <f t="shared" si="1"/>
        <v>38.5</v>
      </c>
      <c r="S26" s="3"/>
    </row>
    <row r="27" spans="2:19" ht="15" customHeight="1" x14ac:dyDescent="0.25">
      <c r="B27" s="8">
        <f t="shared" si="0"/>
        <v>19</v>
      </c>
      <c r="C27" s="9" t="s">
        <v>173</v>
      </c>
      <c r="D27" s="22" t="s">
        <v>174</v>
      </c>
      <c r="E27" s="22"/>
      <c r="F27" s="22"/>
      <c r="G27" s="22"/>
      <c r="H27" s="22"/>
      <c r="I27" s="22"/>
      <c r="J27" s="10">
        <v>0</v>
      </c>
      <c r="K27" s="10">
        <v>0</v>
      </c>
      <c r="L27" s="10">
        <v>0</v>
      </c>
      <c r="M27" s="10"/>
      <c r="N27" s="16">
        <v>0</v>
      </c>
      <c r="O27" s="10"/>
      <c r="P27" s="10"/>
      <c r="Q27" s="11">
        <f t="shared" si="1"/>
        <v>0</v>
      </c>
    </row>
    <row r="28" spans="2:19" ht="15" customHeight="1" x14ac:dyDescent="0.25">
      <c r="B28" s="8">
        <f t="shared" si="0"/>
        <v>20</v>
      </c>
      <c r="C28" s="9"/>
      <c r="D28" s="22"/>
      <c r="E28" s="22"/>
      <c r="F28" s="22"/>
      <c r="G28" s="22"/>
      <c r="H28" s="22"/>
      <c r="I28" s="22"/>
      <c r="J28" s="10"/>
      <c r="K28" s="10"/>
      <c r="L28" s="10"/>
      <c r="M28" s="10"/>
      <c r="N28" s="10"/>
      <c r="O28" s="10"/>
      <c r="P28" s="10"/>
      <c r="Q28" s="11">
        <f t="shared" si="1"/>
        <v>0</v>
      </c>
    </row>
    <row r="29" spans="2:19" ht="15" customHeight="1" x14ac:dyDescent="0.25">
      <c r="B29" s="8">
        <f t="shared" si="0"/>
        <v>21</v>
      </c>
      <c r="C29" s="9"/>
      <c r="D29" s="22"/>
      <c r="E29" s="22"/>
      <c r="F29" s="22"/>
      <c r="G29" s="22"/>
      <c r="H29" s="22"/>
      <c r="I29" s="22"/>
      <c r="J29" s="10"/>
      <c r="K29" s="10"/>
      <c r="L29" s="10"/>
      <c r="M29" s="10"/>
      <c r="N29" s="10"/>
      <c r="O29" s="10"/>
      <c r="P29" s="10"/>
      <c r="Q29" s="11">
        <f t="shared" si="1"/>
        <v>0</v>
      </c>
    </row>
    <row r="30" spans="2:19" ht="15" customHeight="1" x14ac:dyDescent="0.25">
      <c r="B30" s="8">
        <f t="shared" si="0"/>
        <v>22</v>
      </c>
      <c r="C30" s="9"/>
      <c r="D30" s="22"/>
      <c r="E30" s="22"/>
      <c r="F30" s="22"/>
      <c r="G30" s="22"/>
      <c r="H30" s="22"/>
      <c r="I30" s="22"/>
      <c r="J30" s="10"/>
      <c r="K30" s="10"/>
      <c r="L30" s="10"/>
      <c r="M30" s="10"/>
      <c r="N30" s="10"/>
      <c r="O30" s="10"/>
      <c r="P30" s="10"/>
      <c r="Q30" s="11">
        <f t="shared" si="1"/>
        <v>0</v>
      </c>
    </row>
    <row r="31" spans="2:19" ht="15" customHeight="1" x14ac:dyDescent="0.25">
      <c r="B31" s="8">
        <f t="shared" si="0"/>
        <v>23</v>
      </c>
      <c r="C31" s="9"/>
      <c r="D31" s="22"/>
      <c r="E31" s="22"/>
      <c r="F31" s="22"/>
      <c r="G31" s="22"/>
      <c r="H31" s="22"/>
      <c r="I31" s="22"/>
      <c r="J31" s="10"/>
      <c r="K31" s="10"/>
      <c r="L31" s="10"/>
      <c r="M31" s="10"/>
      <c r="N31" s="10"/>
      <c r="O31" s="10"/>
      <c r="P31" s="10"/>
      <c r="Q31" s="11">
        <f t="shared" si="1"/>
        <v>0</v>
      </c>
    </row>
    <row r="32" spans="2:19" x14ac:dyDescent="0.25">
      <c r="B32" s="8">
        <f t="shared" si="0"/>
        <v>24</v>
      </c>
      <c r="C32" s="9"/>
      <c r="D32" s="22"/>
      <c r="E32" s="22"/>
      <c r="F32" s="22"/>
      <c r="G32" s="22"/>
      <c r="H32" s="22"/>
      <c r="I32" s="22"/>
      <c r="J32" s="10"/>
      <c r="K32" s="10"/>
      <c r="L32" s="10"/>
      <c r="M32" s="10"/>
      <c r="N32" s="10"/>
      <c r="O32" s="10"/>
      <c r="P32" s="10"/>
      <c r="Q32" s="11">
        <f t="shared" si="1"/>
        <v>0</v>
      </c>
    </row>
    <row r="33" spans="2:17" x14ac:dyDescent="0.25">
      <c r="B33" s="8">
        <f t="shared" si="0"/>
        <v>25</v>
      </c>
      <c r="C33" s="9"/>
      <c r="D33" s="22"/>
      <c r="E33" s="22"/>
      <c r="F33" s="22"/>
      <c r="G33" s="22"/>
      <c r="H33" s="22"/>
      <c r="I33" s="22"/>
      <c r="J33" s="6"/>
      <c r="K33" s="6"/>
      <c r="L33" s="6"/>
      <c r="M33" s="6"/>
      <c r="N33" s="6"/>
      <c r="O33" s="6"/>
      <c r="P33" s="6"/>
      <c r="Q33" s="11">
        <f t="shared" si="1"/>
        <v>0</v>
      </c>
    </row>
    <row r="34" spans="2:17" x14ac:dyDescent="0.25">
      <c r="B34" s="8">
        <f t="shared" si="0"/>
        <v>26</v>
      </c>
      <c r="C34" s="9"/>
      <c r="D34" s="22"/>
      <c r="E34" s="22"/>
      <c r="F34" s="22"/>
      <c r="G34" s="22"/>
      <c r="H34" s="22"/>
      <c r="I34" s="22"/>
      <c r="J34" s="6"/>
      <c r="K34" s="6"/>
      <c r="L34" s="6"/>
      <c r="M34" s="6"/>
      <c r="N34" s="6"/>
      <c r="O34" s="6"/>
      <c r="P34" s="6"/>
      <c r="Q34" s="11">
        <f t="shared" si="1"/>
        <v>0</v>
      </c>
    </row>
    <row r="35" spans="2:17" x14ac:dyDescent="0.25">
      <c r="B35" s="8">
        <f t="shared" si="0"/>
        <v>27</v>
      </c>
      <c r="C35" s="12"/>
      <c r="D35" s="28"/>
      <c r="E35" s="28"/>
      <c r="F35" s="28"/>
      <c r="G35" s="28"/>
      <c r="H35" s="28"/>
      <c r="I35" s="28"/>
      <c r="J35" s="6"/>
      <c r="K35" s="6"/>
      <c r="L35" s="6"/>
      <c r="M35" s="6"/>
      <c r="N35" s="6"/>
      <c r="O35" s="6"/>
      <c r="P35" s="6"/>
      <c r="Q35" s="11">
        <f t="shared" si="1"/>
        <v>0</v>
      </c>
    </row>
    <row r="36" spans="2:17" x14ac:dyDescent="0.25">
      <c r="B36" s="8">
        <f t="shared" si="0"/>
        <v>28</v>
      </c>
      <c r="C36" s="12"/>
      <c r="D36" s="28"/>
      <c r="E36" s="28"/>
      <c r="F36" s="28"/>
      <c r="G36" s="28"/>
      <c r="H36" s="28"/>
      <c r="I36" s="28"/>
      <c r="J36" s="6"/>
      <c r="K36" s="6"/>
      <c r="L36" s="6"/>
      <c r="M36" s="6"/>
      <c r="N36" s="6"/>
      <c r="O36" s="6"/>
      <c r="P36" s="6"/>
      <c r="Q36" s="11">
        <f t="shared" si="1"/>
        <v>0</v>
      </c>
    </row>
    <row r="37" spans="2:17" x14ac:dyDescent="0.25">
      <c r="B37" s="8">
        <f t="shared" si="0"/>
        <v>29</v>
      </c>
      <c r="C37" s="12"/>
      <c r="D37" s="28"/>
      <c r="E37" s="28"/>
      <c r="F37" s="28"/>
      <c r="G37" s="28"/>
      <c r="H37" s="28"/>
      <c r="I37" s="28"/>
      <c r="J37" s="6"/>
      <c r="K37" s="6"/>
      <c r="L37" s="6"/>
      <c r="M37" s="6"/>
      <c r="N37" s="6"/>
      <c r="O37" s="6"/>
      <c r="P37" s="6"/>
      <c r="Q37" s="11">
        <f t="shared" si="1"/>
        <v>0</v>
      </c>
    </row>
    <row r="38" spans="2:17" x14ac:dyDescent="0.25">
      <c r="B38" s="8">
        <f t="shared" si="0"/>
        <v>30</v>
      </c>
      <c r="C38" s="8"/>
      <c r="D38" s="27"/>
      <c r="E38" s="27"/>
      <c r="F38" s="27"/>
      <c r="G38" s="27"/>
      <c r="H38" s="27"/>
      <c r="I38" s="27"/>
      <c r="J38" s="6"/>
      <c r="K38" s="6"/>
      <c r="L38" s="6"/>
      <c r="M38" s="6"/>
      <c r="N38" s="6"/>
      <c r="O38" s="6"/>
      <c r="P38" s="6"/>
      <c r="Q38" s="11">
        <f t="shared" si="1"/>
        <v>0</v>
      </c>
    </row>
    <row r="39" spans="2:17" x14ac:dyDescent="0.25">
      <c r="B39" s="8">
        <f t="shared" si="0"/>
        <v>31</v>
      </c>
      <c r="C39" s="8"/>
      <c r="D39" s="27"/>
      <c r="E39" s="27"/>
      <c r="F39" s="27"/>
      <c r="G39" s="27"/>
      <c r="H39" s="27"/>
      <c r="I39" s="27"/>
      <c r="J39" s="6"/>
      <c r="K39" s="6"/>
      <c r="L39" s="6"/>
      <c r="M39" s="6"/>
      <c r="N39" s="6"/>
      <c r="O39" s="6"/>
      <c r="P39" s="6"/>
      <c r="Q39" s="11">
        <f t="shared" si="1"/>
        <v>0</v>
      </c>
    </row>
    <row r="40" spans="2:17" x14ac:dyDescent="0.25">
      <c r="B40" s="8">
        <f t="shared" si="0"/>
        <v>32</v>
      </c>
      <c r="C40" s="8"/>
      <c r="D40" s="27"/>
      <c r="E40" s="27"/>
      <c r="F40" s="27"/>
      <c r="G40" s="27"/>
      <c r="H40" s="27"/>
      <c r="I40" s="27"/>
      <c r="J40" s="6"/>
      <c r="K40" s="6"/>
      <c r="L40" s="6"/>
      <c r="M40" s="6"/>
      <c r="N40" s="6"/>
      <c r="O40" s="6"/>
      <c r="P40" s="6"/>
      <c r="Q40" s="11">
        <f t="shared" si="1"/>
        <v>0</v>
      </c>
    </row>
    <row r="41" spans="2:17" x14ac:dyDescent="0.25">
      <c r="B41" s="8">
        <f t="shared" si="0"/>
        <v>33</v>
      </c>
      <c r="C41" s="8"/>
      <c r="D41" s="27"/>
      <c r="E41" s="27"/>
      <c r="F41" s="27"/>
      <c r="G41" s="27"/>
      <c r="H41" s="27"/>
      <c r="I41" s="27"/>
      <c r="J41" s="6"/>
      <c r="K41" s="6"/>
      <c r="L41" s="6"/>
      <c r="M41" s="6"/>
      <c r="N41" s="6"/>
      <c r="O41" s="6"/>
      <c r="P41" s="6"/>
      <c r="Q41" s="11">
        <f t="shared" si="1"/>
        <v>0</v>
      </c>
    </row>
    <row r="42" spans="2:17" x14ac:dyDescent="0.25">
      <c r="B42" s="8">
        <f t="shared" si="0"/>
        <v>34</v>
      </c>
      <c r="C42" s="8"/>
      <c r="D42" s="27"/>
      <c r="E42" s="27"/>
      <c r="F42" s="27"/>
      <c r="G42" s="27"/>
      <c r="H42" s="27"/>
      <c r="I42" s="27"/>
      <c r="J42" s="6"/>
      <c r="K42" s="6"/>
      <c r="L42" s="6"/>
      <c r="M42" s="6"/>
      <c r="N42" s="6"/>
      <c r="O42" s="6"/>
      <c r="P42" s="6"/>
      <c r="Q42" s="11">
        <f t="shared" si="1"/>
        <v>0</v>
      </c>
    </row>
    <row r="43" spans="2:17" x14ac:dyDescent="0.25">
      <c r="B43" s="8">
        <f t="shared" si="0"/>
        <v>35</v>
      </c>
      <c r="C43" s="8"/>
      <c r="D43" s="27"/>
      <c r="E43" s="27"/>
      <c r="F43" s="27"/>
      <c r="G43" s="27"/>
      <c r="H43" s="27"/>
      <c r="I43" s="27"/>
      <c r="J43" s="6"/>
      <c r="K43" s="6"/>
      <c r="L43" s="6"/>
      <c r="M43" s="6"/>
      <c r="N43" s="6"/>
      <c r="O43" s="6"/>
      <c r="P43" s="6"/>
      <c r="Q43" s="11">
        <f t="shared" si="1"/>
        <v>0</v>
      </c>
    </row>
    <row r="44" spans="2:17" x14ac:dyDescent="0.25">
      <c r="B44" s="8">
        <f t="shared" si="0"/>
        <v>36</v>
      </c>
      <c r="C44" s="8"/>
      <c r="D44" s="27"/>
      <c r="E44" s="27"/>
      <c r="F44" s="27"/>
      <c r="G44" s="27"/>
      <c r="H44" s="27"/>
      <c r="I44" s="27"/>
      <c r="J44" s="6"/>
      <c r="K44" s="6"/>
      <c r="L44" s="6"/>
      <c r="M44" s="6"/>
      <c r="N44" s="6"/>
      <c r="O44" s="6"/>
      <c r="P44" s="6"/>
      <c r="Q44" s="11">
        <f t="shared" si="1"/>
        <v>0</v>
      </c>
    </row>
    <row r="45" spans="2:17" x14ac:dyDescent="0.25">
      <c r="B45" s="8">
        <f t="shared" si="0"/>
        <v>37</v>
      </c>
      <c r="C45" s="8"/>
      <c r="D45" s="27"/>
      <c r="E45" s="27"/>
      <c r="F45" s="27"/>
      <c r="G45" s="27"/>
      <c r="H45" s="27"/>
      <c r="I45" s="27"/>
      <c r="J45" s="6"/>
      <c r="K45" s="6"/>
      <c r="L45" s="6"/>
      <c r="M45" s="6"/>
      <c r="N45" s="6"/>
      <c r="O45" s="6"/>
      <c r="P45" s="6"/>
      <c r="Q45" s="11">
        <f t="shared" si="1"/>
        <v>0</v>
      </c>
    </row>
    <row r="46" spans="2:17" x14ac:dyDescent="0.25">
      <c r="B46" s="8">
        <f t="shared" si="0"/>
        <v>38</v>
      </c>
      <c r="C46" s="8"/>
      <c r="D46" s="27"/>
      <c r="E46" s="27"/>
      <c r="F46" s="27"/>
      <c r="G46" s="27"/>
      <c r="H46" s="27"/>
      <c r="I46" s="27"/>
      <c r="J46" s="6"/>
      <c r="K46" s="6"/>
      <c r="L46" s="6"/>
      <c r="M46" s="6"/>
      <c r="N46" s="6"/>
      <c r="O46" s="6"/>
      <c r="P46" s="6"/>
      <c r="Q46" s="11">
        <f t="shared" si="1"/>
        <v>0</v>
      </c>
    </row>
    <row r="47" spans="2:17" x14ac:dyDescent="0.25">
      <c r="B47" s="8">
        <f t="shared" si="0"/>
        <v>39</v>
      </c>
      <c r="C47" s="8"/>
      <c r="D47" s="27"/>
      <c r="E47" s="27"/>
      <c r="F47" s="27"/>
      <c r="G47" s="27"/>
      <c r="H47" s="27"/>
      <c r="I47" s="27"/>
      <c r="J47" s="6"/>
      <c r="K47" s="6"/>
      <c r="L47" s="6"/>
      <c r="M47" s="6"/>
      <c r="N47" s="6"/>
      <c r="O47" s="6"/>
      <c r="P47" s="6"/>
      <c r="Q47" s="11">
        <f t="shared" si="1"/>
        <v>0</v>
      </c>
    </row>
    <row r="48" spans="2:17" x14ac:dyDescent="0.25">
      <c r="B48" s="8">
        <f t="shared" si="0"/>
        <v>40</v>
      </c>
      <c r="C48" s="8"/>
      <c r="D48" s="27"/>
      <c r="E48" s="27"/>
      <c r="F48" s="27"/>
      <c r="G48" s="27"/>
      <c r="H48" s="27"/>
      <c r="I48" s="27"/>
      <c r="J48" s="6"/>
      <c r="K48" s="6"/>
      <c r="L48" s="6"/>
      <c r="M48" s="6"/>
      <c r="N48" s="6"/>
      <c r="O48" s="6"/>
      <c r="P48" s="6"/>
      <c r="Q48" s="11">
        <f t="shared" si="1"/>
        <v>0</v>
      </c>
    </row>
    <row r="49" spans="3:17" x14ac:dyDescent="0.25">
      <c r="C49" s="23"/>
      <c r="D49" s="23"/>
      <c r="E49" s="3"/>
    </row>
    <row r="50" spans="3:17" x14ac:dyDescent="0.25">
      <c r="C50" s="23"/>
      <c r="D50" s="23"/>
      <c r="E50" s="3"/>
      <c r="H50" s="26" t="s">
        <v>19</v>
      </c>
      <c r="I50" s="26"/>
      <c r="J50" s="6">
        <f t="shared" ref="J50:Q50" si="2">COUNTIF(J9:J48,"&gt;=70")</f>
        <v>18</v>
      </c>
      <c r="K50" s="6">
        <f t="shared" si="2"/>
        <v>14</v>
      </c>
      <c r="L50" s="6">
        <f t="shared" si="2"/>
        <v>6</v>
      </c>
      <c r="M50" s="6">
        <f t="shared" si="2"/>
        <v>0</v>
      </c>
      <c r="N50" s="6">
        <f t="shared" si="2"/>
        <v>5</v>
      </c>
      <c r="O50" s="6">
        <f t="shared" si="2"/>
        <v>0</v>
      </c>
      <c r="P50" s="6">
        <f t="shared" si="2"/>
        <v>0</v>
      </c>
      <c r="Q50" s="13">
        <f t="shared" si="2"/>
        <v>4</v>
      </c>
    </row>
    <row r="51" spans="3:17" x14ac:dyDescent="0.25">
      <c r="C51" s="23"/>
      <c r="D51" s="23"/>
      <c r="E51" s="2"/>
      <c r="H51" s="26" t="s">
        <v>20</v>
      </c>
      <c r="I51" s="26"/>
      <c r="J51" s="6">
        <f t="shared" ref="J51:P51" si="3">COUNTIF(J9:J49,"&lt;70")</f>
        <v>1</v>
      </c>
      <c r="K51" s="6">
        <f t="shared" si="3"/>
        <v>5</v>
      </c>
      <c r="L51" s="6">
        <f t="shared" si="3"/>
        <v>13</v>
      </c>
      <c r="M51" s="6">
        <f t="shared" si="3"/>
        <v>0</v>
      </c>
      <c r="N51" s="6">
        <f t="shared" si="3"/>
        <v>14</v>
      </c>
      <c r="O51" s="6">
        <f t="shared" si="3"/>
        <v>0</v>
      </c>
      <c r="P51" s="6">
        <f t="shared" si="3"/>
        <v>0</v>
      </c>
      <c r="Q51" s="13">
        <f>COUNTIF(Q9:Q32,"&lt;70")</f>
        <v>20</v>
      </c>
    </row>
    <row r="52" spans="3:17" x14ac:dyDescent="0.25">
      <c r="C52" s="23"/>
      <c r="D52" s="23"/>
      <c r="E52" s="23"/>
      <c r="H52" s="26" t="s">
        <v>21</v>
      </c>
      <c r="I52" s="26"/>
      <c r="J52" s="6">
        <f t="shared" ref="J52:P52" si="4">COUNT(J9:J48)</f>
        <v>19</v>
      </c>
      <c r="K52" s="6">
        <f t="shared" si="4"/>
        <v>19</v>
      </c>
      <c r="L52" s="6">
        <f t="shared" si="4"/>
        <v>19</v>
      </c>
      <c r="M52" s="6">
        <f t="shared" si="4"/>
        <v>0</v>
      </c>
      <c r="N52" s="6">
        <f t="shared" si="4"/>
        <v>19</v>
      </c>
      <c r="O52" s="6">
        <f t="shared" si="4"/>
        <v>0</v>
      </c>
      <c r="P52" s="6">
        <f t="shared" si="4"/>
        <v>0</v>
      </c>
      <c r="Q52" s="13">
        <f>COUNT(Q9:Q32)</f>
        <v>24</v>
      </c>
    </row>
    <row r="53" spans="3:17" x14ac:dyDescent="0.25">
      <c r="C53" s="23"/>
      <c r="D53" s="23"/>
      <c r="E53" s="3"/>
      <c r="H53" s="24" t="s">
        <v>22</v>
      </c>
      <c r="I53" s="24"/>
      <c r="J53" s="14">
        <f>J50/J52</f>
        <v>0.94736842105263153</v>
      </c>
      <c r="K53" s="14">
        <f t="shared" ref="K53:Q53" si="5">K50/K52</f>
        <v>0.73684210526315785</v>
      </c>
      <c r="L53" s="14">
        <f t="shared" si="5"/>
        <v>0.31578947368421051</v>
      </c>
      <c r="M53" s="14" t="e">
        <f t="shared" si="5"/>
        <v>#DIV/0!</v>
      </c>
      <c r="N53" s="14">
        <f t="shared" si="5"/>
        <v>0.26315789473684209</v>
      </c>
      <c r="O53" s="14" t="e">
        <f t="shared" si="5"/>
        <v>#DIV/0!</v>
      </c>
      <c r="P53" s="14" t="e">
        <f t="shared" si="5"/>
        <v>#DIV/0!</v>
      </c>
      <c r="Q53" s="15">
        <f t="shared" si="5"/>
        <v>0.16666666666666666</v>
      </c>
    </row>
    <row r="54" spans="3:17" x14ac:dyDescent="0.25">
      <c r="C54" s="23"/>
      <c r="D54" s="23"/>
      <c r="E54" s="3"/>
      <c r="H54" s="24" t="s">
        <v>23</v>
      </c>
      <c r="I54" s="24"/>
      <c r="J54" s="14">
        <f>J51/J52</f>
        <v>5.2631578947368418E-2</v>
      </c>
      <c r="K54" s="14">
        <f t="shared" ref="K54:Q54" si="6">K51/K52</f>
        <v>0.26315789473684209</v>
      </c>
      <c r="L54" s="14">
        <f t="shared" si="6"/>
        <v>0.68421052631578949</v>
      </c>
      <c r="M54" s="14" t="e">
        <f t="shared" si="6"/>
        <v>#DIV/0!</v>
      </c>
      <c r="N54" s="14">
        <f t="shared" si="6"/>
        <v>0.73684210526315785</v>
      </c>
      <c r="O54" s="14" t="e">
        <f t="shared" si="6"/>
        <v>#DIV/0!</v>
      </c>
      <c r="P54" s="14" t="e">
        <f t="shared" si="6"/>
        <v>#DIV/0!</v>
      </c>
      <c r="Q54" s="15">
        <f t="shared" si="6"/>
        <v>0.83333333333333337</v>
      </c>
    </row>
    <row r="55" spans="3:17" x14ac:dyDescent="0.25">
      <c r="C55" s="23"/>
      <c r="D55" s="23"/>
      <c r="E55" s="2"/>
    </row>
    <row r="56" spans="3:17" x14ac:dyDescent="0.25">
      <c r="C56" s="3"/>
      <c r="D56" s="3"/>
      <c r="E56" s="2"/>
    </row>
    <row r="58" spans="3:17" x14ac:dyDescent="0.25">
      <c r="J58" s="25"/>
      <c r="K58" s="25"/>
      <c r="L58" s="25"/>
      <c r="M58" s="25"/>
      <c r="N58" s="25"/>
      <c r="O58" s="25"/>
      <c r="P58" s="25"/>
    </row>
    <row r="59" spans="3:17" x14ac:dyDescent="0.25">
      <c r="J59" s="21" t="s">
        <v>24</v>
      </c>
      <c r="K59" s="21"/>
      <c r="L59" s="21"/>
      <c r="M59" s="21"/>
      <c r="N59" s="21"/>
      <c r="O59" s="21"/>
      <c r="P59" s="21"/>
    </row>
  </sheetData>
  <mergeCells count="63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C50:D50"/>
    <mergeCell ref="H50:I50"/>
    <mergeCell ref="C51:D51"/>
    <mergeCell ref="H51:I51"/>
    <mergeCell ref="C52:E52"/>
    <mergeCell ref="H52:I52"/>
    <mergeCell ref="J59:P59"/>
    <mergeCell ref="C53:D53"/>
    <mergeCell ref="H53:I53"/>
    <mergeCell ref="C54:D54"/>
    <mergeCell ref="H54:I54"/>
    <mergeCell ref="C55:D55"/>
    <mergeCell ref="J58:P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ASP 801B</vt:lpstr>
      <vt:lpstr>MDI 801B</vt:lpstr>
      <vt:lpstr>SM 601A</vt:lpstr>
      <vt:lpstr>SIM 601A</vt:lpstr>
      <vt:lpstr>SIM 601B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 G</dc:creator>
  <cp:lastModifiedBy>Carlos Martinez G</cp:lastModifiedBy>
  <dcterms:created xsi:type="dcterms:W3CDTF">2024-09-26T14:44:37Z</dcterms:created>
  <dcterms:modified xsi:type="dcterms:W3CDTF">2025-06-14T04:49:17Z</dcterms:modified>
</cp:coreProperties>
</file>