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A05F007B-D397-4404-A8C9-9DCB880C19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2" sheetId="3" r:id="rId1"/>
    <sheet name="MATERIA 3" sheetId="4" r:id="rId2"/>
    <sheet name="MATERIA 4" sheetId="5" r:id="rId3"/>
    <sheet name="FINAL" sheetId="6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Q9" i="4"/>
  <c r="Q10" i="4"/>
  <c r="Q11" i="4"/>
  <c r="B9" i="3"/>
  <c r="B10" i="3"/>
  <c r="B11" i="3"/>
  <c r="B12" i="3"/>
  <c r="B13" i="3"/>
  <c r="B14" i="3"/>
  <c r="B15" i="3"/>
  <c r="B16" i="3"/>
  <c r="B17" i="3"/>
  <c r="Q9" i="3"/>
  <c r="Q10" i="3"/>
  <c r="L56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7" i="3"/>
  <c r="Q15" i="3"/>
  <c r="Q14" i="3"/>
  <c r="Q13" i="3"/>
  <c r="Q12" i="3"/>
  <c r="Q46" i="5"/>
  <c r="Q45" i="5"/>
  <c r="Q44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P56" i="4"/>
  <c r="O56" i="4"/>
  <c r="N56" i="4"/>
  <c r="M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L54" i="4"/>
  <c r="K54" i="4"/>
  <c r="J54" i="4"/>
  <c r="B33" i="4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8" i="4" l="1"/>
  <c r="N58" i="4"/>
  <c r="N57" i="4"/>
  <c r="M58" i="4"/>
  <c r="M57" i="4"/>
  <c r="L58" i="4"/>
  <c r="L57" i="4"/>
  <c r="K58" i="4"/>
  <c r="K57" i="4"/>
  <c r="J57" i="4"/>
  <c r="Q56" i="4"/>
  <c r="J58" i="4"/>
  <c r="Q54" i="4"/>
  <c r="Q55" i="4"/>
  <c r="Q57" i="4" l="1"/>
  <c r="Q58" i="4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J55" i="3"/>
  <c r="P54" i="3"/>
  <c r="O54" i="3"/>
  <c r="O57" i="3" s="1"/>
  <c r="N54" i="3"/>
  <c r="N57" i="3" s="1"/>
  <c r="M54" i="3"/>
  <c r="L54" i="3"/>
  <c r="K54" i="3"/>
  <c r="J54" i="3"/>
  <c r="B51" i="3"/>
  <c r="B52" i="3" s="1"/>
  <c r="B53" i="3" s="1"/>
  <c r="P56" i="6"/>
  <c r="O56" i="6"/>
  <c r="N56" i="6"/>
  <c r="M56" i="6"/>
  <c r="L56" i="6"/>
  <c r="K56" i="6"/>
  <c r="J56" i="6"/>
  <c r="P55" i="6"/>
  <c r="P58" i="6" s="1"/>
  <c r="O55" i="6"/>
  <c r="N55" i="6"/>
  <c r="M55" i="6"/>
  <c r="M58" i="6" s="1"/>
  <c r="L55" i="6"/>
  <c r="L58" i="6" s="1"/>
  <c r="K55" i="6"/>
  <c r="J55" i="6"/>
  <c r="P54" i="6"/>
  <c r="P57" i="6" s="1"/>
  <c r="O54" i="6"/>
  <c r="N54" i="6"/>
  <c r="M54" i="6"/>
  <c r="M57" i="6" s="1"/>
  <c r="L54" i="6"/>
  <c r="L57" i="6" s="1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8" i="3" l="1"/>
  <c r="P58" i="3"/>
  <c r="P57" i="3"/>
  <c r="M58" i="3"/>
  <c r="M57" i="3"/>
  <c r="L58" i="3"/>
  <c r="L57" i="3"/>
  <c r="K57" i="3"/>
  <c r="K58" i="3"/>
  <c r="N58" i="6"/>
  <c r="J57" i="6"/>
  <c r="N57" i="6"/>
  <c r="K58" i="6"/>
  <c r="O58" i="6"/>
  <c r="J58" i="6"/>
  <c r="K57" i="6"/>
  <c r="O57" i="6"/>
  <c r="Q56" i="3"/>
  <c r="J58" i="3"/>
  <c r="J57" i="3"/>
  <c r="Q54" i="3"/>
  <c r="Q55" i="3"/>
  <c r="Q56" i="6"/>
  <c r="Q54" i="6"/>
  <c r="Q57" i="6" s="1"/>
  <c r="Q55" i="6"/>
  <c r="Q58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O57" i="5" s="1"/>
  <c r="N54" i="5"/>
  <c r="M54" i="5"/>
  <c r="L54" i="5"/>
  <c r="K54" i="5"/>
  <c r="J54" i="5"/>
  <c r="B47" i="5"/>
  <c r="B48" i="5" s="1"/>
  <c r="B49" i="5" s="1"/>
  <c r="B50" i="5" s="1"/>
  <c r="B51" i="5" s="1"/>
  <c r="B52" i="5" s="1"/>
  <c r="B53" i="5" s="1"/>
  <c r="K57" i="5" l="1"/>
  <c r="Q58" i="3"/>
  <c r="Q57" i="3"/>
  <c r="L57" i="5"/>
  <c r="O58" i="5"/>
  <c r="M57" i="5"/>
  <c r="M58" i="5"/>
  <c r="N57" i="5"/>
  <c r="K58" i="5"/>
  <c r="P57" i="5"/>
  <c r="J57" i="5"/>
  <c r="Q56" i="5"/>
  <c r="J58" i="5"/>
  <c r="L58" i="5"/>
  <c r="N58" i="5"/>
  <c r="P58" i="5"/>
  <c r="Q54" i="5"/>
  <c r="Q55" i="5"/>
  <c r="Q57" i="5" l="1"/>
  <c r="Q58" i="5"/>
</calcChain>
</file>

<file path=xl/sharedStrings.xml><?xml version="1.0" encoding="utf-8"?>
<sst xmlns="http://schemas.openxmlformats.org/spreadsheetml/2006/main" count="193" uniqueCount="116">
  <si>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</si>
  <si>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</si>
  <si>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</si>
  <si>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</si>
  <si>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</si>
  <si>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</si>
  <si>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</si>
  <si>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</si>
  <si>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</si>
  <si>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</si>
  <si>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</si>
  <si>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</si>
  <si>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</si>
  <si>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</si>
  <si>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</si>
  <si>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</si>
  <si>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</si>
  <si>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</si>
  <si>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</si>
  <si>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</si>
  <si>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</si>
  <si>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</si>
  <si>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</si>
  <si>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</si>
  <si>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 GREGORIO CRUZ PASCUAL</t>
  </si>
  <si>
    <t>GREGORIO CRUZ PASCUAL</t>
  </si>
  <si>
    <t>ALGEBRA LINEAL</t>
  </si>
  <si>
    <t>AGO24-ENE25</t>
  </si>
  <si>
    <t>.</t>
  </si>
  <si>
    <t>ECUACIONES DIFERENCIALES</t>
  </si>
  <si>
    <t>411 A</t>
  </si>
  <si>
    <t>221U186</t>
  </si>
  <si>
    <t>ANTELE OBIL ELIXANDRO</t>
  </si>
  <si>
    <t>231U360</t>
  </si>
  <si>
    <t>AVENDAÑO GUTIERREZ JOSE DAVID</t>
  </si>
  <si>
    <t>231U0368</t>
  </si>
  <si>
    <t>DIAZ MENDEZ JOSE LUIS</t>
  </si>
  <si>
    <t>231U0369</t>
  </si>
  <si>
    <t>DOMINGUEZ CRUZ JOSHUA</t>
  </si>
  <si>
    <t>221U0081</t>
  </si>
  <si>
    <t>FIGUEROA CORRO ARIEL DE JESUS</t>
  </si>
  <si>
    <t>231U0377</t>
  </si>
  <si>
    <t>HIDALGO BRAVO GIOVANNI DE JESUS</t>
  </si>
  <si>
    <t>231U0379</t>
  </si>
  <si>
    <t>LUCHO PAXTIAN LUIS FABIO</t>
  </si>
  <si>
    <t>231U0382</t>
  </si>
  <si>
    <t>MARTINEZ MENDOZA RICARDO RAFAEL</t>
  </si>
  <si>
    <t>231U0383</t>
  </si>
  <si>
    <t>MARTINEZ SOLIS ALESANDRO</t>
  </si>
  <si>
    <t>231U0388</t>
  </si>
  <si>
    <t>PARDO LOPEZ ZAINT</t>
  </si>
  <si>
    <t>231U0391</t>
  </si>
  <si>
    <t>PEÑA MACARIO GABRIEL</t>
  </si>
  <si>
    <t>231U0392</t>
  </si>
  <si>
    <t>PONCIANO AGUIRRE ARMANDO</t>
  </si>
  <si>
    <t>231U0393</t>
  </si>
  <si>
    <t>POXTAN MOJICA ERICK ROSENDO</t>
  </si>
  <si>
    <t>231U0396</t>
  </si>
  <si>
    <t>RODRIGUEZ CORTES KAROL GUADALUPE</t>
  </si>
  <si>
    <t>231U0401</t>
  </si>
  <si>
    <t>TORNADO MARTINEZ MELISSA</t>
  </si>
  <si>
    <t>221U0565</t>
  </si>
  <si>
    <t>VELASCO XOLO JOSE ROBERTO</t>
  </si>
  <si>
    <t>231U0358</t>
  </si>
  <si>
    <t>231U0366</t>
  </si>
  <si>
    <t>231U0378</t>
  </si>
  <si>
    <t>231U0380</t>
  </si>
  <si>
    <t>231U0386</t>
  </si>
  <si>
    <t>221U0225</t>
  </si>
  <si>
    <t>231U0394</t>
  </si>
  <si>
    <t>231U0399</t>
  </si>
  <si>
    <t>231U0400</t>
  </si>
  <si>
    <t>ACUA SINTA JOAHAN JAEL</t>
  </si>
  <si>
    <t>COBIX QUIALA ADRIAN</t>
  </si>
  <si>
    <t>ISIDORO VAZQUEZ JOSE AZIEL</t>
  </si>
  <si>
    <t>MALAGA QUINO ANGEL DE JESUS</t>
  </si>
  <si>
    <t>MIGUELES LOPEZ BRIANA PAOLA</t>
  </si>
  <si>
    <t>MORALES IXTEPAN GEOVANY DE JESUS</t>
  </si>
  <si>
    <t>QUINO BELLI CARLOS KARIM</t>
  </si>
  <si>
    <t>SANDOVAL HUERTA ELIAS DE JESUS</t>
  </si>
  <si>
    <t>TEOBAL ORTIZ EVELIYN MONSERRAT</t>
  </si>
  <si>
    <t>411 B</t>
  </si>
  <si>
    <t>FEB-JUNIO25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</si>
  <si>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</si>
  <si>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</si>
  <si>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</si>
  <si>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</si>
  <si>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</si>
  <si>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</si>
  <si>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</si>
  <si>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</si>
  <si>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</si>
  <si>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</si>
  <si>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</si>
  <si>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</si>
  <si>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</si>
  <si>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</si>
  <si>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</si>
  <si>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241U0177</t>
  </si>
  <si>
    <t>ALVARADO ORTIZ CARLOS DAVID</t>
  </si>
  <si>
    <t>BAXIN CAGAL ITZIHUARY CAROLINA</t>
  </si>
  <si>
    <t>CASTILLO GONZALEZ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</si>
  <si>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</si>
  <si>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</si>
  <si>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</si>
  <si>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</si>
  <si>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</si>
  <si>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</si>
  <si>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</si>
  <si>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</si>
  <si>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</si>
  <si>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</si>
  <si>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</si>
  <si>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EMANUEL</t>
  </si>
  <si>
    <t>XOLO FLORES MIGUEL ANGEL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</si>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</sst>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Seguimiento%20del%20curso%20(6).xlsx" TargetMode="External"/><Relationship Id="rId1" Type="http://schemas.openxmlformats.org/officeDocument/2006/relationships/externalLinkPath" Target="/Users/ACER/Downloads/Seguimiento%20del%20curso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Seguimiento%20del%20curso%20(7).xlsx" TargetMode="External"/><Relationship Id="rId1" Type="http://schemas.openxmlformats.org/officeDocument/2006/relationships/externalLinkPath" Target="/Users/ACER/Downloads/Seguimiento%20del%20curso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Seguimiento%20del%20curso%20(8).xlsx" TargetMode="External"/><Relationship Id="rId1" Type="http://schemas.openxmlformats.org/officeDocument/2006/relationships/externalLinkPath" Target="/Users/ACER/Downloads/Seguimiento%20del%20curso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10" zoomScale="84" zoomScaleNormal="84" workbookViewId="0">
      <selection activeCell="U14" sqref="U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4.855468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29</v>
      </c>
      <c r="E4" s="33"/>
      <c r="F4" s="33"/>
      <c r="G4" s="33"/>
      <c r="I4" t="s">
        <v>1</v>
      </c>
      <c r="J4" s="34" t="s">
        <v>81</v>
      </c>
      <c r="K4" s="35"/>
      <c r="M4" t="s">
        <v>2</v>
      </c>
      <c r="N4" s="36">
        <v>45791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82</v>
      </c>
      <c r="E6" s="35"/>
      <c r="F6" s="35"/>
      <c r="G6" s="35"/>
      <c r="I6" s="16" t="s">
        <v>22</v>
      </c>
      <c r="J6" s="16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37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f>[1]sheet1!A3</f>
        <v>1</v>
      </c>
      <c r="C9" s="3" t="s">
        <v>63</v>
      </c>
      <c r="D9" s="27" t="s">
        <v>72</v>
      </c>
      <c r="E9" s="28"/>
      <c r="F9" s="28"/>
      <c r="G9" s="28"/>
      <c r="H9" s="28"/>
      <c r="I9" s="29"/>
      <c r="J9" s="4">
        <v>0</v>
      </c>
      <c r="K9" s="4">
        <v>0</v>
      </c>
      <c r="L9" s="4">
        <v>75</v>
      </c>
      <c r="M9" s="4"/>
      <c r="N9" s="4"/>
      <c r="O9" s="4"/>
      <c r="P9" s="4"/>
      <c r="Q9" s="10">
        <f>SUM(J9:N9)/3</f>
        <v>25</v>
      </c>
    </row>
    <row r="10" spans="2:18" x14ac:dyDescent="0.25">
      <c r="B10" s="6">
        <f>[1]sheet1!A4</f>
        <v>2</v>
      </c>
      <c r="C10" s="3" t="s">
        <v>64</v>
      </c>
      <c r="D10" s="27" t="s">
        <v>73</v>
      </c>
      <c r="E10" s="28"/>
      <c r="F10" s="28"/>
      <c r="G10" s="28"/>
      <c r="H10" s="28"/>
      <c r="I10" s="29"/>
      <c r="J10" s="4">
        <v>0</v>
      </c>
      <c r="K10" s="4">
        <v>75</v>
      </c>
      <c r="L10" s="4">
        <v>75</v>
      </c>
      <c r="M10" s="4"/>
      <c r="N10" s="4"/>
      <c r="O10" s="4"/>
      <c r="P10" s="4"/>
      <c r="Q10" s="10">
        <f t="shared" ref="Q10:Q17" si="0">SUM(J10:N10)/3</f>
        <v>50</v>
      </c>
    </row>
    <row r="11" spans="2:18" x14ac:dyDescent="0.25">
      <c r="B11" s="6">
        <f>[1]sheet1!A5</f>
        <v>3</v>
      </c>
      <c r="C11" s="3" t="s">
        <v>65</v>
      </c>
      <c r="D11" s="27" t="s">
        <v>74</v>
      </c>
      <c r="E11" s="28"/>
      <c r="F11" s="28"/>
      <c r="G11" s="28"/>
      <c r="H11" s="28"/>
      <c r="I11" s="29"/>
      <c r="J11" s="4">
        <v>70</v>
      </c>
      <c r="K11" s="4">
        <v>75</v>
      </c>
      <c r="L11" s="4">
        <v>75</v>
      </c>
      <c r="M11" s="4"/>
      <c r="N11" s="4"/>
      <c r="O11" s="4"/>
      <c r="P11" s="4"/>
      <c r="Q11" s="10">
        <v>0</v>
      </c>
    </row>
    <row r="12" spans="2:18" x14ac:dyDescent="0.25">
      <c r="B12" s="6">
        <f>[1]sheet1!A6</f>
        <v>4</v>
      </c>
      <c r="C12" s="3" t="s">
        <v>66</v>
      </c>
      <c r="D12" s="27" t="s">
        <v>75</v>
      </c>
      <c r="E12" s="28"/>
      <c r="F12" s="28"/>
      <c r="G12" s="28"/>
      <c r="H12" s="28"/>
      <c r="I12" s="29"/>
      <c r="J12" s="4">
        <v>0</v>
      </c>
      <c r="K12" s="4">
        <v>70</v>
      </c>
      <c r="L12" s="4">
        <v>70</v>
      </c>
      <c r="M12" s="4"/>
      <c r="N12" s="4"/>
      <c r="O12" s="4"/>
      <c r="P12" s="4"/>
      <c r="Q12" s="10">
        <f t="shared" si="0"/>
        <v>46.666666666666664</v>
      </c>
    </row>
    <row r="13" spans="2:18" x14ac:dyDescent="0.25">
      <c r="B13" s="6">
        <f>[1]sheet1!A7</f>
        <v>5</v>
      </c>
      <c r="C13" s="3" t="s">
        <v>67</v>
      </c>
      <c r="D13" s="27" t="s">
        <v>76</v>
      </c>
      <c r="E13" s="28"/>
      <c r="F13" s="28"/>
      <c r="G13" s="28"/>
      <c r="H13" s="28"/>
      <c r="I13" s="29"/>
      <c r="J13" s="4">
        <v>0</v>
      </c>
      <c r="K13" s="4">
        <v>75</v>
      </c>
      <c r="L13" s="4">
        <v>75</v>
      </c>
      <c r="M13" s="4"/>
      <c r="N13" s="4"/>
      <c r="O13" s="4"/>
      <c r="P13" s="4"/>
      <c r="Q13" s="10">
        <f t="shared" si="0"/>
        <v>50</v>
      </c>
    </row>
    <row r="14" spans="2:18" x14ac:dyDescent="0.25">
      <c r="B14" s="6">
        <f>[1]sheet1!A8</f>
        <v>6</v>
      </c>
      <c r="C14" s="3" t="s">
        <v>68</v>
      </c>
      <c r="D14" s="27" t="s">
        <v>77</v>
      </c>
      <c r="E14" s="28"/>
      <c r="F14" s="28"/>
      <c r="G14" s="28"/>
      <c r="H14" s="28"/>
      <c r="I14" s="29"/>
      <c r="J14" s="4">
        <v>0</v>
      </c>
      <c r="K14" s="4">
        <v>0</v>
      </c>
      <c r="L14" s="4">
        <v>75</v>
      </c>
      <c r="M14" s="4"/>
      <c r="N14" s="4"/>
      <c r="O14" s="4"/>
      <c r="P14" s="4"/>
      <c r="Q14" s="10">
        <f t="shared" si="0"/>
        <v>25</v>
      </c>
    </row>
    <row r="15" spans="2:18" x14ac:dyDescent="0.25">
      <c r="B15" s="6">
        <f>[1]sheet1!A9</f>
        <v>7</v>
      </c>
      <c r="C15" s="3" t="s">
        <v>69</v>
      </c>
      <c r="D15" s="27" t="s">
        <v>78</v>
      </c>
      <c r="E15" s="28"/>
      <c r="F15" s="28"/>
      <c r="G15" s="28"/>
      <c r="H15" s="28"/>
      <c r="I15" s="29"/>
      <c r="J15" s="4">
        <v>0</v>
      </c>
      <c r="K15" s="4">
        <v>75</v>
      </c>
      <c r="L15" s="4">
        <v>75</v>
      </c>
      <c r="M15" s="4"/>
      <c r="N15" s="4"/>
      <c r="O15" s="4"/>
      <c r="P15" s="4"/>
      <c r="Q15" s="10">
        <f t="shared" si="0"/>
        <v>50</v>
      </c>
    </row>
    <row r="16" spans="2:18" x14ac:dyDescent="0.25">
      <c r="B16" s="6">
        <f>[1]sheet1!A10</f>
        <v>8</v>
      </c>
      <c r="C16" s="3" t="s">
        <v>70</v>
      </c>
      <c r="D16" s="27" t="s">
        <v>79</v>
      </c>
      <c r="E16" s="28"/>
      <c r="F16" s="28"/>
      <c r="G16" s="28"/>
      <c r="H16" s="28"/>
      <c r="I16" s="29"/>
      <c r="J16" s="4">
        <v>70</v>
      </c>
      <c r="K16" s="4">
        <v>85</v>
      </c>
      <c r="L16" s="4">
        <v>85</v>
      </c>
      <c r="M16" s="4"/>
      <c r="N16" s="4"/>
      <c r="O16" s="4"/>
      <c r="P16" s="4"/>
      <c r="Q16" s="10">
        <v>0</v>
      </c>
    </row>
    <row r="17" spans="2:17" x14ac:dyDescent="0.25">
      <c r="B17" s="6">
        <f>[1]sheet1!A11</f>
        <v>9</v>
      </c>
      <c r="C17" s="3" t="s">
        <v>71</v>
      </c>
      <c r="D17" s="27" t="s">
        <v>80</v>
      </c>
      <c r="E17" s="28"/>
      <c r="F17" s="28"/>
      <c r="G17" s="28"/>
      <c r="H17" s="28"/>
      <c r="I17" s="29"/>
      <c r="J17" s="4">
        <v>0</v>
      </c>
      <c r="K17" s="4">
        <v>75</v>
      </c>
      <c r="L17" s="4">
        <v>75</v>
      </c>
      <c r="M17" s="4"/>
      <c r="N17" s="4"/>
      <c r="O17" s="4"/>
      <c r="P17" s="4"/>
      <c r="Q17" s="10">
        <f t="shared" si="0"/>
        <v>50</v>
      </c>
    </row>
    <row r="18" spans="2:17" x14ac:dyDescent="0.25">
      <c r="B18" s="6"/>
      <c r="C18" s="3"/>
      <c r="D18" s="27"/>
      <c r="E18" s="28"/>
      <c r="F18" s="28"/>
      <c r="G18" s="28"/>
      <c r="H18" s="28"/>
      <c r="I18" s="29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/>
      <c r="C19" s="3"/>
      <c r="D19" s="27"/>
      <c r="E19" s="28"/>
      <c r="F19" s="28"/>
      <c r="G19" s="28"/>
      <c r="H19" s="28"/>
      <c r="I19" s="29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/>
      <c r="C20" s="3"/>
      <c r="D20" s="27"/>
      <c r="E20" s="28"/>
      <c r="F20" s="28"/>
      <c r="G20" s="28"/>
      <c r="H20" s="28"/>
      <c r="I20" s="29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/>
      <c r="C21" s="3"/>
      <c r="D21" s="27"/>
      <c r="E21" s="28"/>
      <c r="F21" s="28"/>
      <c r="G21" s="28"/>
      <c r="H21" s="28"/>
      <c r="I21" s="2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/>
      <c r="C22" s="3"/>
      <c r="D22" s="27"/>
      <c r="E22" s="28"/>
      <c r="F22" s="28"/>
      <c r="G22" s="28"/>
      <c r="H22" s="28"/>
      <c r="I22" s="2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/>
      <c r="C23" s="3"/>
      <c r="D23" s="27"/>
      <c r="E23" s="28"/>
      <c r="F23" s="28"/>
      <c r="G23" s="28"/>
      <c r="H23" s="28"/>
      <c r="I23" s="2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/>
      <c r="C24" s="3"/>
      <c r="D24" s="27"/>
      <c r="E24" s="28"/>
      <c r="F24" s="28"/>
      <c r="G24" s="28"/>
      <c r="H24" s="28"/>
      <c r="I24" s="2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/>
      <c r="C25" s="3"/>
      <c r="D25" s="27"/>
      <c r="E25" s="28"/>
      <c r="F25" s="28"/>
      <c r="G25" s="28"/>
      <c r="H25" s="28"/>
      <c r="I25" s="2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3"/>
      <c r="D26" s="27"/>
      <c r="E26" s="28"/>
      <c r="F26" s="28"/>
      <c r="G26" s="28"/>
      <c r="H26" s="28"/>
      <c r="I26" s="2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3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3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3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3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3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3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3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3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3"/>
      <c r="D37" s="27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3"/>
      <c r="D38" s="27"/>
      <c r="E38" s="28"/>
      <c r="F38" s="28"/>
      <c r="G38" s="28"/>
      <c r="H38" s="28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3"/>
      <c r="D39" s="27"/>
      <c r="E39" s="28"/>
      <c r="F39" s="28"/>
      <c r="G39" s="28"/>
      <c r="H39" s="28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3"/>
      <c r="D40" s="27"/>
      <c r="E40" s="28"/>
      <c r="F40" s="28"/>
      <c r="G40" s="28"/>
      <c r="H40" s="28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3"/>
      <c r="D41" s="27"/>
      <c r="E41" s="28"/>
      <c r="F41" s="28"/>
      <c r="G41" s="28"/>
      <c r="H41" s="28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3"/>
      <c r="D42" s="27"/>
      <c r="E42" s="28"/>
      <c r="F42" s="28"/>
      <c r="G42" s="28"/>
      <c r="H42" s="28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3"/>
      <c r="D43" s="27"/>
      <c r="E43" s="28"/>
      <c r="F43" s="28"/>
      <c r="G43" s="28"/>
      <c r="H43" s="28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3"/>
      <c r="D44" s="27"/>
      <c r="E44" s="28"/>
      <c r="F44" s="28"/>
      <c r="G44" s="28"/>
      <c r="H44" s="28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3"/>
      <c r="D45" s="27"/>
      <c r="E45" s="28"/>
      <c r="F45" s="28"/>
      <c r="G45" s="28"/>
      <c r="H45" s="28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3"/>
      <c r="D46" s="27"/>
      <c r="E46" s="28"/>
      <c r="F46" s="28"/>
      <c r="G46" s="28"/>
      <c r="H46" s="28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3"/>
      <c r="E47" s="24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3"/>
      <c r="E48" s="24"/>
      <c r="F48" s="24"/>
      <c r="G48" s="24"/>
      <c r="H48" s="24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3"/>
      <c r="E49" s="24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3"/>
      <c r="E50" s="24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ref="B51:B53" si="1">B50+1</f>
        <v>1</v>
      </c>
      <c r="C51" s="7"/>
      <c r="D51" s="23"/>
      <c r="E51" s="24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2</v>
      </c>
      <c r="C52" s="7"/>
      <c r="D52" s="23"/>
      <c r="E52" s="24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3</v>
      </c>
      <c r="C53" s="3"/>
      <c r="D53" s="25"/>
      <c r="E53" s="26"/>
      <c r="F53" s="25"/>
      <c r="G53" s="25"/>
      <c r="H53" s="25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21" t="s">
        <v>19</v>
      </c>
      <c r="I54" s="22"/>
      <c r="J54" s="11">
        <f>COUNTIF(J9:J53,"&gt;=70")</f>
        <v>2</v>
      </c>
      <c r="K54" s="11">
        <f t="shared" ref="K54:P54" si="2">COUNTIF(K9:K53,"&gt;=70")</f>
        <v>7</v>
      </c>
      <c r="L54" s="11">
        <f t="shared" si="2"/>
        <v>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6"/>
      <c r="D55" s="16"/>
      <c r="E55" s="8"/>
      <c r="H55" s="21" t="s">
        <v>20</v>
      </c>
      <c r="I55" s="22"/>
      <c r="J55" s="12">
        <f>COUNTIF(J9:J53,"&lt;70")</f>
        <v>7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9</v>
      </c>
    </row>
    <row r="56" spans="2:17" x14ac:dyDescent="0.25">
      <c r="C56" s="16"/>
      <c r="D56" s="16"/>
      <c r="E56" s="16"/>
      <c r="H56" s="21" t="s">
        <v>21</v>
      </c>
      <c r="I56" s="22"/>
      <c r="J56" s="12">
        <f>COUNT(J9:J53)</f>
        <v>9</v>
      </c>
      <c r="K56" s="12">
        <f t="shared" ref="K56:Q56" si="5">COUNT(K9:K53)</f>
        <v>9</v>
      </c>
      <c r="L56" s="12">
        <f t="shared" si="5"/>
        <v>9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9</v>
      </c>
    </row>
    <row r="57" spans="2:17" x14ac:dyDescent="0.25">
      <c r="C57" s="16"/>
      <c r="D57" s="16"/>
      <c r="E57" s="1"/>
      <c r="H57" s="17" t="s">
        <v>16</v>
      </c>
      <c r="I57" s="18"/>
      <c r="J57" s="13">
        <f>J54/J56</f>
        <v>0.22222222222222221</v>
      </c>
      <c r="K57" s="14">
        <f t="shared" ref="K57:Q57" si="6">K54/K56</f>
        <v>0.77777777777777779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6"/>
      <c r="D58" s="16"/>
      <c r="E58" s="1"/>
      <c r="H58" s="17" t="s">
        <v>17</v>
      </c>
      <c r="I58" s="18"/>
      <c r="J58" s="13">
        <f>J55/J56</f>
        <v>0.77777777777777779</v>
      </c>
      <c r="K58" s="13">
        <f t="shared" ref="K58:Q58" si="7">K55/K56</f>
        <v>0.22222222222222221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19"/>
      <c r="K61" s="19"/>
      <c r="L61" s="19"/>
      <c r="M61" s="19"/>
      <c r="N61" s="19"/>
      <c r="O61" s="19"/>
      <c r="P61" s="19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2"/>
  <sheetViews>
    <sheetView topLeftCell="A6" zoomScale="84" zoomScaleNormal="84" workbookViewId="0">
      <selection activeCell="V23" sqref="V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4.855468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26</v>
      </c>
      <c r="E4" s="33"/>
      <c r="F4" s="33"/>
      <c r="G4" s="33"/>
      <c r="I4" t="s">
        <v>1</v>
      </c>
      <c r="J4" s="34" t="s">
        <v>115</v>
      </c>
      <c r="K4" s="35"/>
      <c r="M4" t="s">
        <v>2</v>
      </c>
      <c r="N4" s="36">
        <v>45791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82</v>
      </c>
      <c r="E6" s="35"/>
      <c r="F6" s="35"/>
      <c r="G6" s="35"/>
      <c r="I6" s="16" t="s">
        <v>22</v>
      </c>
      <c r="J6" s="16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37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f>[2]sheet1!A3</f>
        <v>1</v>
      </c>
      <c r="C9" s="3" t="s">
        <v>83</v>
      </c>
      <c r="D9" s="27" t="s">
        <v>99</v>
      </c>
      <c r="E9" s="28"/>
      <c r="F9" s="28"/>
      <c r="G9" s="28"/>
      <c r="H9" s="28"/>
      <c r="I9" s="29"/>
      <c r="J9" s="4">
        <v>0</v>
      </c>
      <c r="K9" s="4">
        <v>0</v>
      </c>
      <c r="L9" s="4">
        <v>0</v>
      </c>
      <c r="M9" s="4"/>
      <c r="N9" s="4"/>
      <c r="O9" s="4"/>
      <c r="P9" s="4"/>
      <c r="Q9" s="10">
        <f>SUM(J9:M9)/3</f>
        <v>0</v>
      </c>
    </row>
    <row r="10" spans="2:18" x14ac:dyDescent="0.25">
      <c r="B10" s="6">
        <f>[2]sheet1!A4</f>
        <v>2</v>
      </c>
      <c r="C10" s="3" t="s">
        <v>84</v>
      </c>
      <c r="D10" s="27" t="s">
        <v>100</v>
      </c>
      <c r="E10" s="28"/>
      <c r="F10" s="28"/>
      <c r="G10" s="28"/>
      <c r="H10" s="28"/>
      <c r="I10" s="29"/>
      <c r="J10" s="4">
        <v>0</v>
      </c>
      <c r="K10" s="4">
        <v>70</v>
      </c>
      <c r="L10" s="4">
        <v>70</v>
      </c>
      <c r="M10" s="4"/>
      <c r="N10" s="4"/>
      <c r="O10" s="4"/>
      <c r="P10" s="4"/>
      <c r="Q10" s="10">
        <f t="shared" ref="Q10:Q29" si="0">SUM(J10:M10)/3</f>
        <v>46.666666666666664</v>
      </c>
    </row>
    <row r="11" spans="2:18" x14ac:dyDescent="0.25">
      <c r="B11" s="6">
        <f>[2]sheet1!A5</f>
        <v>3</v>
      </c>
      <c r="C11" s="3" t="s">
        <v>85</v>
      </c>
      <c r="D11" s="27" t="s">
        <v>101</v>
      </c>
      <c r="E11" s="28"/>
      <c r="F11" s="28"/>
      <c r="G11" s="28"/>
      <c r="H11" s="28"/>
      <c r="I11" s="29"/>
      <c r="J11" s="4">
        <v>0</v>
      </c>
      <c r="K11" s="4">
        <v>70</v>
      </c>
      <c r="L11" s="4">
        <v>70</v>
      </c>
      <c r="M11" s="4"/>
      <c r="N11" s="4"/>
      <c r="O11" s="4"/>
      <c r="P11" s="4"/>
      <c r="Q11" s="10">
        <f t="shared" si="0"/>
        <v>46.666666666666664</v>
      </c>
    </row>
    <row r="12" spans="2:18" x14ac:dyDescent="0.25">
      <c r="B12" s="6">
        <f>[2]sheet1!A6</f>
        <v>4</v>
      </c>
      <c r="C12" s="3" t="s">
        <v>86</v>
      </c>
      <c r="D12" s="27" t="s">
        <v>102</v>
      </c>
      <c r="E12" s="28"/>
      <c r="F12" s="28"/>
      <c r="G12" s="28"/>
      <c r="H12" s="28"/>
      <c r="I12" s="29"/>
      <c r="J12" s="4">
        <v>0</v>
      </c>
      <c r="K12" s="4">
        <v>75</v>
      </c>
      <c r="L12" s="4">
        <v>75</v>
      </c>
      <c r="M12" s="4"/>
      <c r="N12" s="4"/>
      <c r="O12" s="4"/>
      <c r="P12" s="4"/>
      <c r="Q12" s="10">
        <f t="shared" si="0"/>
        <v>50</v>
      </c>
    </row>
    <row r="13" spans="2:18" x14ac:dyDescent="0.25">
      <c r="B13" s="6">
        <f>[2]sheet1!A7</f>
        <v>5</v>
      </c>
      <c r="C13" s="3" t="s">
        <v>87</v>
      </c>
      <c r="D13" s="27" t="s">
        <v>103</v>
      </c>
      <c r="E13" s="28"/>
      <c r="F13" s="28"/>
      <c r="G13" s="28"/>
      <c r="H13" s="28"/>
      <c r="I13" s="29"/>
      <c r="J13" s="4">
        <v>70</v>
      </c>
      <c r="K13" s="4">
        <v>75</v>
      </c>
      <c r="L13" s="4">
        <v>75</v>
      </c>
      <c r="M13" s="4"/>
      <c r="N13" s="4"/>
      <c r="O13" s="4"/>
      <c r="P13" s="4"/>
      <c r="Q13" s="10">
        <f t="shared" si="0"/>
        <v>73.333333333333329</v>
      </c>
    </row>
    <row r="14" spans="2:18" x14ac:dyDescent="0.25">
      <c r="B14" s="6">
        <f>[2]sheet1!A8</f>
        <v>6</v>
      </c>
      <c r="C14" s="3" t="s">
        <v>88</v>
      </c>
      <c r="D14" s="27" t="s">
        <v>104</v>
      </c>
      <c r="E14" s="28"/>
      <c r="F14" s="28"/>
      <c r="G14" s="28"/>
      <c r="H14" s="28"/>
      <c r="I14" s="29"/>
      <c r="J14" s="4">
        <v>80</v>
      </c>
      <c r="K14" s="4">
        <v>85</v>
      </c>
      <c r="L14" s="4">
        <v>85</v>
      </c>
      <c r="M14" s="4"/>
      <c r="N14" s="4"/>
      <c r="O14" s="4"/>
      <c r="P14" s="4"/>
      <c r="Q14" s="10">
        <f t="shared" si="0"/>
        <v>83.333333333333329</v>
      </c>
    </row>
    <row r="15" spans="2:18" x14ac:dyDescent="0.25">
      <c r="B15" s="6">
        <f>[2]sheet1!A9</f>
        <v>7</v>
      </c>
      <c r="C15" s="3" t="s">
        <v>89</v>
      </c>
      <c r="D15" s="27" t="s">
        <v>105</v>
      </c>
      <c r="E15" s="28"/>
      <c r="F15" s="28"/>
      <c r="G15" s="28"/>
      <c r="H15" s="28"/>
      <c r="I15" s="29"/>
      <c r="J15" s="4">
        <v>0</v>
      </c>
      <c r="K15" s="4">
        <v>70</v>
      </c>
      <c r="L15" s="4">
        <v>70</v>
      </c>
      <c r="M15" s="4"/>
      <c r="N15" s="4"/>
      <c r="O15" s="4"/>
      <c r="P15" s="4"/>
      <c r="Q15" s="10">
        <f t="shared" si="0"/>
        <v>46.666666666666664</v>
      </c>
    </row>
    <row r="16" spans="2:18" x14ac:dyDescent="0.25">
      <c r="B16" s="6">
        <f>[2]sheet1!A10</f>
        <v>8</v>
      </c>
      <c r="C16" s="3" t="s">
        <v>90</v>
      </c>
      <c r="D16" s="27" t="s">
        <v>106</v>
      </c>
      <c r="E16" s="28"/>
      <c r="F16" s="28"/>
      <c r="G16" s="28"/>
      <c r="H16" s="28"/>
      <c r="I16" s="29"/>
      <c r="J16" s="4">
        <v>0</v>
      </c>
      <c r="K16" s="4">
        <v>70</v>
      </c>
      <c r="L16" s="4">
        <v>70</v>
      </c>
      <c r="M16" s="4"/>
      <c r="N16" s="4"/>
      <c r="O16" s="4"/>
      <c r="P16" s="4"/>
      <c r="Q16" s="10">
        <f t="shared" si="0"/>
        <v>46.666666666666664</v>
      </c>
    </row>
    <row r="17" spans="2:21" x14ac:dyDescent="0.25">
      <c r="B17" s="6">
        <f>[2]sheet1!A11</f>
        <v>9</v>
      </c>
      <c r="C17" s="3" t="s">
        <v>91</v>
      </c>
      <c r="D17" s="27" t="s">
        <v>107</v>
      </c>
      <c r="E17" s="28"/>
      <c r="F17" s="28"/>
      <c r="G17" s="28"/>
      <c r="H17" s="28"/>
      <c r="I17" s="29"/>
      <c r="J17" s="4">
        <v>0</v>
      </c>
      <c r="K17" s="4">
        <v>70</v>
      </c>
      <c r="L17" s="4">
        <v>70</v>
      </c>
      <c r="M17" s="4"/>
      <c r="N17" s="4"/>
      <c r="O17" s="4"/>
      <c r="P17" s="4"/>
      <c r="Q17" s="10">
        <f t="shared" si="0"/>
        <v>46.666666666666664</v>
      </c>
    </row>
    <row r="18" spans="2:21" x14ac:dyDescent="0.25">
      <c r="B18" s="6">
        <f>[2]sheet1!A12</f>
        <v>10</v>
      </c>
      <c r="C18" s="3" t="s">
        <v>92</v>
      </c>
      <c r="D18" s="27" t="s">
        <v>108</v>
      </c>
      <c r="E18" s="28"/>
      <c r="F18" s="28"/>
      <c r="G18" s="28"/>
      <c r="H18" s="28"/>
      <c r="I18" s="29"/>
      <c r="J18" s="4">
        <v>100</v>
      </c>
      <c r="K18" s="4">
        <v>100</v>
      </c>
      <c r="L18" s="4">
        <v>100</v>
      </c>
      <c r="M18" s="4"/>
      <c r="N18" s="4"/>
      <c r="O18" s="4"/>
      <c r="P18" s="4"/>
      <c r="Q18" s="10">
        <f t="shared" si="0"/>
        <v>100</v>
      </c>
    </row>
    <row r="19" spans="2:21" x14ac:dyDescent="0.25">
      <c r="B19" s="6">
        <f>[2]sheet1!A13</f>
        <v>11</v>
      </c>
      <c r="C19" s="3" t="s">
        <v>93</v>
      </c>
      <c r="D19" s="27" t="s">
        <v>109</v>
      </c>
      <c r="E19" s="28"/>
      <c r="F19" s="28"/>
      <c r="G19" s="28"/>
      <c r="H19" s="28"/>
      <c r="I19" s="29"/>
      <c r="J19" s="4">
        <v>0</v>
      </c>
      <c r="K19" s="4">
        <v>0</v>
      </c>
      <c r="L19" s="4">
        <v>0</v>
      </c>
      <c r="M19" s="4"/>
      <c r="N19" s="4"/>
      <c r="O19" s="4"/>
      <c r="P19" s="4"/>
      <c r="Q19" s="10">
        <f t="shared" si="0"/>
        <v>0</v>
      </c>
    </row>
    <row r="20" spans="2:21" x14ac:dyDescent="0.25">
      <c r="B20" s="6">
        <f>[2]sheet1!A14</f>
        <v>12</v>
      </c>
      <c r="C20" s="3" t="s">
        <v>94</v>
      </c>
      <c r="D20" s="27" t="s">
        <v>110</v>
      </c>
      <c r="E20" s="28"/>
      <c r="F20" s="28"/>
      <c r="G20" s="28"/>
      <c r="H20" s="28"/>
      <c r="I20" s="29"/>
      <c r="J20" s="4">
        <v>75</v>
      </c>
      <c r="K20" s="4">
        <v>75</v>
      </c>
      <c r="L20" s="4">
        <v>75</v>
      </c>
      <c r="M20" s="4"/>
      <c r="N20" s="4"/>
      <c r="O20" s="4"/>
      <c r="P20" s="4"/>
      <c r="Q20" s="10">
        <f t="shared" si="0"/>
        <v>75</v>
      </c>
    </row>
    <row r="21" spans="2:21" x14ac:dyDescent="0.25">
      <c r="B21" s="6">
        <f>[2]sheet1!A15</f>
        <v>13</v>
      </c>
      <c r="C21" s="3" t="s">
        <v>95</v>
      </c>
      <c r="D21" s="27" t="s">
        <v>111</v>
      </c>
      <c r="E21" s="28"/>
      <c r="F21" s="28"/>
      <c r="G21" s="28"/>
      <c r="H21" s="28"/>
      <c r="I21" s="29"/>
      <c r="J21" s="4">
        <v>0</v>
      </c>
      <c r="K21" s="4">
        <v>0</v>
      </c>
      <c r="L21" s="4">
        <v>0</v>
      </c>
      <c r="M21" s="4"/>
      <c r="N21" s="4"/>
      <c r="O21" s="4"/>
      <c r="P21" s="4"/>
      <c r="Q21" s="10">
        <f t="shared" si="0"/>
        <v>0</v>
      </c>
    </row>
    <row r="22" spans="2:21" x14ac:dyDescent="0.25">
      <c r="B22" s="6">
        <f>[2]sheet1!A16</f>
        <v>14</v>
      </c>
      <c r="C22" s="3" t="s">
        <v>96</v>
      </c>
      <c r="D22" s="27" t="s">
        <v>112</v>
      </c>
      <c r="E22" s="28"/>
      <c r="F22" s="28"/>
      <c r="G22" s="28"/>
      <c r="H22" s="28"/>
      <c r="I22" s="29"/>
      <c r="J22" s="4">
        <v>0</v>
      </c>
      <c r="K22" s="4">
        <v>0</v>
      </c>
      <c r="L22" s="4">
        <v>0</v>
      </c>
      <c r="M22" s="4"/>
      <c r="N22" s="4"/>
      <c r="O22" s="4"/>
      <c r="P22" s="4"/>
      <c r="Q22" s="10">
        <f t="shared" si="0"/>
        <v>0</v>
      </c>
    </row>
    <row r="23" spans="2:21" x14ac:dyDescent="0.25">
      <c r="B23" s="6">
        <f>[2]sheet1!A17</f>
        <v>15</v>
      </c>
      <c r="C23" s="3" t="s">
        <v>97</v>
      </c>
      <c r="D23" s="27" t="s">
        <v>113</v>
      </c>
      <c r="E23" s="28"/>
      <c r="F23" s="28"/>
      <c r="G23" s="28"/>
      <c r="H23" s="28"/>
      <c r="I23" s="29"/>
      <c r="J23" s="4">
        <v>0</v>
      </c>
      <c r="K23" s="4">
        <v>75</v>
      </c>
      <c r="L23" s="4">
        <v>75</v>
      </c>
      <c r="M23" s="4"/>
      <c r="N23" s="4"/>
      <c r="O23" s="4"/>
      <c r="P23" s="4"/>
      <c r="Q23" s="10">
        <f t="shared" si="0"/>
        <v>50</v>
      </c>
    </row>
    <row r="24" spans="2:21" x14ac:dyDescent="0.25">
      <c r="B24" s="6">
        <f>[2]sheet1!A18</f>
        <v>16</v>
      </c>
      <c r="C24" s="3" t="s">
        <v>98</v>
      </c>
      <c r="D24" s="27" t="s">
        <v>114</v>
      </c>
      <c r="E24" s="28"/>
      <c r="F24" s="28"/>
      <c r="G24" s="28"/>
      <c r="H24" s="28"/>
      <c r="I24" s="29"/>
      <c r="J24" s="4">
        <v>0</v>
      </c>
      <c r="K24" s="4">
        <v>0</v>
      </c>
      <c r="L24" s="4">
        <v>0</v>
      </c>
      <c r="M24" s="4"/>
      <c r="N24" s="4"/>
      <c r="O24" s="4"/>
      <c r="P24" s="4"/>
      <c r="Q24" s="10">
        <f t="shared" si="0"/>
        <v>0</v>
      </c>
      <c r="U24" t="s">
        <v>28</v>
      </c>
    </row>
    <row r="25" spans="2:21" x14ac:dyDescent="0.25">
      <c r="B25" s="6"/>
      <c r="C25" s="3"/>
      <c r="D25" s="27"/>
      <c r="E25" s="28"/>
      <c r="F25" s="28"/>
      <c r="G25" s="28"/>
      <c r="H25" s="28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  <c r="U25" t="s">
        <v>28</v>
      </c>
    </row>
    <row r="26" spans="2:21" x14ac:dyDescent="0.25">
      <c r="B26" s="6"/>
      <c r="C26" s="3"/>
      <c r="D26" s="27"/>
      <c r="E26" s="28"/>
      <c r="F26" s="28"/>
      <c r="G26" s="28"/>
      <c r="H26" s="28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21" x14ac:dyDescent="0.25">
      <c r="B27" s="6"/>
      <c r="C27" s="3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21" x14ac:dyDescent="0.25">
      <c r="B28" s="6"/>
      <c r="C28" s="3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21" x14ac:dyDescent="0.25">
      <c r="B29" s="6"/>
      <c r="C29" s="3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1" x14ac:dyDescent="0.25">
      <c r="B30" s="6"/>
      <c r="C30" s="3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/>
      <c r="C31" s="3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/>
      <c r="C32" s="3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ref="B33:B53" si="1">B32+1</f>
        <v>1</v>
      </c>
      <c r="C33" s="3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</v>
      </c>
      <c r="C34" s="3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3</v>
      </c>
      <c r="C35" s="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4</v>
      </c>
      <c r="C36" s="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5</v>
      </c>
      <c r="C37" s="3"/>
      <c r="D37" s="27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6</v>
      </c>
      <c r="C38" s="3"/>
      <c r="D38" s="27"/>
      <c r="E38" s="28"/>
      <c r="F38" s="28"/>
      <c r="G38" s="28"/>
      <c r="H38" s="28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7</v>
      </c>
      <c r="C39" s="3"/>
      <c r="D39" s="27"/>
      <c r="E39" s="28"/>
      <c r="F39" s="28"/>
      <c r="G39" s="28"/>
      <c r="H39" s="28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8</v>
      </c>
      <c r="C40" s="3"/>
      <c r="D40" s="27"/>
      <c r="E40" s="28"/>
      <c r="F40" s="28"/>
      <c r="G40" s="28"/>
      <c r="H40" s="28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9</v>
      </c>
      <c r="C41" s="3"/>
      <c r="D41" s="27"/>
      <c r="E41" s="28"/>
      <c r="F41" s="28"/>
      <c r="G41" s="28"/>
      <c r="H41" s="28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10</v>
      </c>
      <c r="C42" s="3"/>
      <c r="D42" s="27"/>
      <c r="E42" s="28"/>
      <c r="F42" s="28"/>
      <c r="G42" s="28"/>
      <c r="H42" s="28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11</v>
      </c>
      <c r="C43" s="3"/>
      <c r="D43" s="27"/>
      <c r="E43" s="28"/>
      <c r="F43" s="28"/>
      <c r="G43" s="28"/>
      <c r="H43" s="28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12</v>
      </c>
      <c r="C44" s="3"/>
      <c r="D44" s="27"/>
      <c r="E44" s="28"/>
      <c r="F44" s="28"/>
      <c r="G44" s="28"/>
      <c r="H44" s="28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13</v>
      </c>
      <c r="C45" s="3"/>
      <c r="D45" s="27"/>
      <c r="E45" s="28"/>
      <c r="F45" s="28"/>
      <c r="G45" s="28"/>
      <c r="H45" s="28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14</v>
      </c>
      <c r="C46" s="3"/>
      <c r="D46" s="27"/>
      <c r="E46" s="28"/>
      <c r="F46" s="28"/>
      <c r="G46" s="28"/>
      <c r="H46" s="28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15</v>
      </c>
      <c r="C47" s="7"/>
      <c r="D47" s="23"/>
      <c r="E47" s="24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16</v>
      </c>
      <c r="C48" s="7"/>
      <c r="D48" s="23"/>
      <c r="E48" s="24"/>
      <c r="F48" s="24"/>
      <c r="G48" s="24"/>
      <c r="H48" s="24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17</v>
      </c>
      <c r="C49" s="7"/>
      <c r="D49" s="23"/>
      <c r="E49" s="24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18</v>
      </c>
      <c r="C50" s="7"/>
      <c r="D50" s="23"/>
      <c r="E50" s="24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19</v>
      </c>
      <c r="C51" s="7"/>
      <c r="D51" s="23"/>
      <c r="E51" s="24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20</v>
      </c>
      <c r="C52" s="7"/>
      <c r="D52" s="23"/>
      <c r="E52" s="24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21</v>
      </c>
      <c r="C53" s="3"/>
      <c r="D53" s="25"/>
      <c r="E53" s="26"/>
      <c r="F53" s="25"/>
      <c r="G53" s="25"/>
      <c r="H53" s="25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21" t="s">
        <v>19</v>
      </c>
      <c r="I54" s="22"/>
      <c r="J54" s="11">
        <f>COUNTIF(J9:J53,"&gt;=70")</f>
        <v>4</v>
      </c>
      <c r="K54" s="11">
        <f t="shared" ref="K54:P54" si="2">COUNTIF(K9:K53,"&gt;=70")</f>
        <v>11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4</v>
      </c>
    </row>
    <row r="55" spans="2:17" x14ac:dyDescent="0.25">
      <c r="C55" s="16"/>
      <c r="D55" s="16"/>
      <c r="E55" s="8"/>
      <c r="H55" s="21" t="s">
        <v>20</v>
      </c>
      <c r="I55" s="22"/>
      <c r="J55" s="12">
        <f>COUNTIF(J9:J53,"&lt;70")</f>
        <v>12</v>
      </c>
      <c r="K55" s="12">
        <f t="shared" ref="K55:Q55" si="4">COUNTIF(K9:K53,"&lt;70")</f>
        <v>5</v>
      </c>
      <c r="L55" s="12">
        <f t="shared" si="4"/>
        <v>5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17</v>
      </c>
    </row>
    <row r="56" spans="2:17" x14ac:dyDescent="0.25">
      <c r="C56" s="16"/>
      <c r="D56" s="16"/>
      <c r="E56" s="16"/>
      <c r="H56" s="21" t="s">
        <v>21</v>
      </c>
      <c r="I56" s="22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21</v>
      </c>
    </row>
    <row r="57" spans="2:17" x14ac:dyDescent="0.25">
      <c r="C57" s="16"/>
      <c r="D57" s="16"/>
      <c r="E57" s="1"/>
      <c r="H57" s="17" t="s">
        <v>16</v>
      </c>
      <c r="I57" s="18"/>
      <c r="J57" s="13">
        <f>J54/J56</f>
        <v>0.25</v>
      </c>
      <c r="K57" s="14">
        <f t="shared" ref="K57:Q57" si="6">K54/K56</f>
        <v>0.6875</v>
      </c>
      <c r="L57" s="14">
        <f t="shared" si="6"/>
        <v>0.6875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0.19047619047619047</v>
      </c>
    </row>
    <row r="58" spans="2:17" x14ac:dyDescent="0.25">
      <c r="C58" s="16"/>
      <c r="D58" s="16"/>
      <c r="E58" s="1"/>
      <c r="H58" s="17" t="s">
        <v>17</v>
      </c>
      <c r="I58" s="18"/>
      <c r="J58" s="13">
        <f>J55/J56</f>
        <v>0.75</v>
      </c>
      <c r="K58" s="13">
        <f t="shared" ref="K58:Q58" si="7">K55/K56</f>
        <v>0.3125</v>
      </c>
      <c r="L58" s="14">
        <f t="shared" si="7"/>
        <v>0.3125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0.80952380952380953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19"/>
      <c r="K61" s="19"/>
      <c r="L61" s="19"/>
      <c r="M61" s="19"/>
      <c r="N61" s="19"/>
      <c r="O61" s="19"/>
      <c r="P61" s="19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5:I15"/>
    <mergeCell ref="D16:I16"/>
    <mergeCell ref="D17:I17"/>
    <mergeCell ref="D18:I18"/>
    <mergeCell ref="D25:I25"/>
    <mergeCell ref="D24:I24"/>
    <mergeCell ref="D19:I19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9:I9"/>
    <mergeCell ref="D10:I10"/>
    <mergeCell ref="D13:I13"/>
    <mergeCell ref="D14:I1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9" zoomScale="84" zoomScaleNormal="84" workbookViewId="0">
      <selection activeCell="K25" sqref="K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29</v>
      </c>
      <c r="E4" s="33"/>
      <c r="F4" s="33"/>
      <c r="G4" s="33"/>
      <c r="I4" t="s">
        <v>1</v>
      </c>
      <c r="J4" s="35" t="s">
        <v>30</v>
      </c>
      <c r="K4" s="35"/>
      <c r="M4" t="s">
        <v>2</v>
      </c>
      <c r="N4" s="36">
        <v>45791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16" t="s">
        <v>22</v>
      </c>
      <c r="J6" s="16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f>[3]sheet1!A3</f>
        <v>1</v>
      </c>
      <c r="C9" s="3" t="s">
        <v>31</v>
      </c>
      <c r="D9" s="27" t="s">
        <v>32</v>
      </c>
      <c r="E9" s="28"/>
      <c r="F9" s="28"/>
      <c r="G9" s="28"/>
      <c r="H9" s="28"/>
      <c r="I9" s="29"/>
      <c r="J9" s="4">
        <v>0</v>
      </c>
      <c r="K9" s="4">
        <v>70</v>
      </c>
      <c r="L9" s="4">
        <v>70</v>
      </c>
      <c r="M9" s="4"/>
      <c r="N9" s="4"/>
      <c r="O9" s="4"/>
      <c r="P9" s="4"/>
      <c r="Q9" s="10">
        <f>SUM(J9:M9)/3</f>
        <v>46.666666666666664</v>
      </c>
    </row>
    <row r="10" spans="2:18" x14ac:dyDescent="0.25">
      <c r="B10" s="6">
        <f>[3]sheet1!A4</f>
        <v>2</v>
      </c>
      <c r="C10" s="3" t="s">
        <v>33</v>
      </c>
      <c r="D10" s="27" t="s">
        <v>34</v>
      </c>
      <c r="E10" s="28"/>
      <c r="F10" s="28"/>
      <c r="G10" s="28"/>
      <c r="H10" s="28"/>
      <c r="I10" s="29"/>
      <c r="J10" s="4">
        <v>0</v>
      </c>
      <c r="K10" s="4">
        <v>80</v>
      </c>
      <c r="L10" s="4">
        <v>80</v>
      </c>
      <c r="M10" s="4"/>
      <c r="N10" s="4"/>
      <c r="O10" s="4"/>
      <c r="P10" s="4"/>
      <c r="Q10" s="10">
        <f t="shared" ref="Q10:Q46" si="0">SUM(J10:M10)/3</f>
        <v>53.333333333333336</v>
      </c>
    </row>
    <row r="11" spans="2:18" x14ac:dyDescent="0.25">
      <c r="B11" s="6">
        <f>[3]sheet1!A5</f>
        <v>3</v>
      </c>
      <c r="C11" s="3" t="s">
        <v>35</v>
      </c>
      <c r="D11" s="27" t="s">
        <v>36</v>
      </c>
      <c r="E11" s="28"/>
      <c r="F11" s="28"/>
      <c r="G11" s="28"/>
      <c r="H11" s="28"/>
      <c r="I11" s="29"/>
      <c r="J11" s="4">
        <v>0</v>
      </c>
      <c r="K11" s="4">
        <v>80</v>
      </c>
      <c r="L11" s="4">
        <v>80</v>
      </c>
      <c r="M11" s="4"/>
      <c r="N11" s="4"/>
      <c r="O11" s="4"/>
      <c r="P11" s="4"/>
      <c r="Q11" s="10">
        <f t="shared" si="0"/>
        <v>53.333333333333336</v>
      </c>
    </row>
    <row r="12" spans="2:18" x14ac:dyDescent="0.25">
      <c r="B12" s="6">
        <f>[3]sheet1!A6</f>
        <v>4</v>
      </c>
      <c r="C12" s="3" t="s">
        <v>37</v>
      </c>
      <c r="D12" s="27" t="s">
        <v>38</v>
      </c>
      <c r="E12" s="28"/>
      <c r="F12" s="28"/>
      <c r="G12" s="28"/>
      <c r="H12" s="28"/>
      <c r="I12" s="29"/>
      <c r="J12" s="4">
        <v>0</v>
      </c>
      <c r="K12" s="4">
        <v>80</v>
      </c>
      <c r="L12" s="4">
        <v>80</v>
      </c>
      <c r="M12" s="4"/>
      <c r="N12" s="4"/>
      <c r="O12" s="4"/>
      <c r="P12" s="4"/>
      <c r="Q12" s="10">
        <f t="shared" si="0"/>
        <v>53.333333333333336</v>
      </c>
    </row>
    <row r="13" spans="2:18" x14ac:dyDescent="0.25">
      <c r="B13" s="6">
        <f>[3]sheet1!A7</f>
        <v>5</v>
      </c>
      <c r="C13" s="3" t="s">
        <v>39</v>
      </c>
      <c r="D13" s="27" t="s">
        <v>40</v>
      </c>
      <c r="E13" s="28"/>
      <c r="F13" s="28"/>
      <c r="G13" s="28"/>
      <c r="H13" s="28"/>
      <c r="I13" s="29"/>
      <c r="J13" s="4">
        <v>85</v>
      </c>
      <c r="K13" s="4">
        <v>70</v>
      </c>
      <c r="L13" s="4">
        <v>70</v>
      </c>
      <c r="M13" s="4"/>
      <c r="N13" s="4"/>
      <c r="O13" s="4"/>
      <c r="P13" s="4"/>
      <c r="Q13" s="10">
        <f t="shared" si="0"/>
        <v>75</v>
      </c>
    </row>
    <row r="14" spans="2:18" x14ac:dyDescent="0.25">
      <c r="B14" s="6">
        <f>[3]sheet1!A8</f>
        <v>6</v>
      </c>
      <c r="C14" s="3" t="s">
        <v>41</v>
      </c>
      <c r="D14" s="27" t="s">
        <v>42</v>
      </c>
      <c r="E14" s="28"/>
      <c r="F14" s="28"/>
      <c r="G14" s="28"/>
      <c r="H14" s="28"/>
      <c r="I14" s="29"/>
      <c r="J14" s="4">
        <v>70</v>
      </c>
      <c r="K14" s="4">
        <v>80</v>
      </c>
      <c r="L14" s="4">
        <v>80</v>
      </c>
      <c r="M14" s="4"/>
      <c r="N14" s="4"/>
      <c r="O14" s="4"/>
      <c r="P14" s="4"/>
      <c r="Q14" s="10">
        <f t="shared" si="0"/>
        <v>76.666666666666671</v>
      </c>
    </row>
    <row r="15" spans="2:18" x14ac:dyDescent="0.25">
      <c r="B15" s="6">
        <f>[3]sheet1!A9</f>
        <v>7</v>
      </c>
      <c r="C15" s="3" t="s">
        <v>43</v>
      </c>
      <c r="D15" s="27" t="s">
        <v>44</v>
      </c>
      <c r="E15" s="28"/>
      <c r="F15" s="28"/>
      <c r="G15" s="28"/>
      <c r="H15" s="28"/>
      <c r="I15" s="29"/>
      <c r="J15" s="4">
        <v>70</v>
      </c>
      <c r="K15" s="4">
        <v>90</v>
      </c>
      <c r="L15" s="4">
        <v>90</v>
      </c>
      <c r="M15" s="4"/>
      <c r="N15" s="4"/>
      <c r="O15" s="4"/>
      <c r="P15" s="4"/>
      <c r="Q15" s="10">
        <f t="shared" si="0"/>
        <v>83.333333333333329</v>
      </c>
    </row>
    <row r="16" spans="2:18" x14ac:dyDescent="0.25">
      <c r="B16" s="6">
        <f>[3]sheet1!A10</f>
        <v>8</v>
      </c>
      <c r="C16" s="3" t="s">
        <v>45</v>
      </c>
      <c r="D16" s="27" t="s">
        <v>46</v>
      </c>
      <c r="E16" s="28"/>
      <c r="F16" s="28"/>
      <c r="G16" s="28"/>
      <c r="H16" s="28"/>
      <c r="I16" s="29"/>
      <c r="J16" s="4">
        <v>70</v>
      </c>
      <c r="K16" s="4">
        <v>75</v>
      </c>
      <c r="L16" s="4">
        <v>75</v>
      </c>
      <c r="M16" s="4"/>
      <c r="N16" s="4"/>
      <c r="O16" s="4"/>
      <c r="P16" s="4"/>
      <c r="Q16" s="10">
        <f t="shared" si="0"/>
        <v>73.333333333333329</v>
      </c>
    </row>
    <row r="17" spans="2:17" x14ac:dyDescent="0.25">
      <c r="B17" s="6">
        <f>[3]sheet1!A11</f>
        <v>9</v>
      </c>
      <c r="C17" s="3" t="s">
        <v>47</v>
      </c>
      <c r="D17" s="27" t="s">
        <v>48</v>
      </c>
      <c r="E17" s="28"/>
      <c r="F17" s="28"/>
      <c r="G17" s="28"/>
      <c r="H17" s="28"/>
      <c r="I17" s="29"/>
      <c r="J17" s="4">
        <v>70</v>
      </c>
      <c r="K17" s="4">
        <v>90</v>
      </c>
      <c r="L17" s="4">
        <v>90</v>
      </c>
      <c r="M17" s="4"/>
      <c r="N17" s="4"/>
      <c r="O17" s="4"/>
      <c r="P17" s="4"/>
      <c r="Q17" s="10">
        <f t="shared" si="0"/>
        <v>83.333333333333329</v>
      </c>
    </row>
    <row r="18" spans="2:17" x14ac:dyDescent="0.25">
      <c r="B18" s="6">
        <f>[3]sheet1!A12</f>
        <v>10</v>
      </c>
      <c r="C18" s="3" t="s">
        <v>49</v>
      </c>
      <c r="D18" s="27" t="s">
        <v>50</v>
      </c>
      <c r="E18" s="28"/>
      <c r="F18" s="28"/>
      <c r="G18" s="28"/>
      <c r="H18" s="28"/>
      <c r="I18" s="29"/>
      <c r="J18" s="4">
        <v>0</v>
      </c>
      <c r="K18" s="4">
        <v>80</v>
      </c>
      <c r="L18" s="4">
        <v>80</v>
      </c>
      <c r="M18" s="4"/>
      <c r="N18" s="4"/>
      <c r="O18" s="4"/>
      <c r="P18" s="4"/>
      <c r="Q18" s="10">
        <f t="shared" si="0"/>
        <v>53.333333333333336</v>
      </c>
    </row>
    <row r="19" spans="2:17" x14ac:dyDescent="0.25">
      <c r="B19" s="6">
        <f>[3]sheet1!A13</f>
        <v>11</v>
      </c>
      <c r="C19" s="3" t="s">
        <v>51</v>
      </c>
      <c r="D19" s="27" t="s">
        <v>52</v>
      </c>
      <c r="E19" s="28"/>
      <c r="F19" s="28"/>
      <c r="G19" s="28"/>
      <c r="H19" s="28"/>
      <c r="I19" s="29"/>
      <c r="J19" s="4">
        <v>0</v>
      </c>
      <c r="K19" s="4">
        <v>80</v>
      </c>
      <c r="L19" s="4">
        <v>80</v>
      </c>
      <c r="M19" s="4"/>
      <c r="N19" s="4"/>
      <c r="O19" s="4"/>
      <c r="P19" s="4"/>
      <c r="Q19" s="10">
        <f t="shared" si="0"/>
        <v>53.333333333333336</v>
      </c>
    </row>
    <row r="20" spans="2:17" x14ac:dyDescent="0.25">
      <c r="B20" s="6">
        <f>[3]sheet1!A14</f>
        <v>12</v>
      </c>
      <c r="C20" s="3" t="s">
        <v>53</v>
      </c>
      <c r="D20" s="27" t="s">
        <v>54</v>
      </c>
      <c r="E20" s="28"/>
      <c r="F20" s="28"/>
      <c r="G20" s="28"/>
      <c r="H20" s="28"/>
      <c r="I20" s="29"/>
      <c r="J20" s="4">
        <v>0</v>
      </c>
      <c r="K20" s="4">
        <v>70</v>
      </c>
      <c r="L20" s="4">
        <v>70</v>
      </c>
      <c r="M20" s="4"/>
      <c r="N20" s="4"/>
      <c r="O20" s="4"/>
      <c r="P20" s="4"/>
      <c r="Q20" s="10">
        <f t="shared" si="0"/>
        <v>46.666666666666664</v>
      </c>
    </row>
    <row r="21" spans="2:17" x14ac:dyDescent="0.25">
      <c r="B21" s="6">
        <f>[3]sheet1!A15</f>
        <v>13</v>
      </c>
      <c r="C21" s="3" t="s">
        <v>55</v>
      </c>
      <c r="D21" s="27" t="s">
        <v>56</v>
      </c>
      <c r="E21" s="28"/>
      <c r="F21" s="28"/>
      <c r="G21" s="28"/>
      <c r="H21" s="28"/>
      <c r="I21" s="29"/>
      <c r="J21" s="4">
        <v>0</v>
      </c>
      <c r="K21" s="4">
        <v>80</v>
      </c>
      <c r="L21" s="4">
        <v>80</v>
      </c>
      <c r="M21" s="4"/>
      <c r="N21" s="4"/>
      <c r="O21" s="4"/>
      <c r="P21" s="4"/>
      <c r="Q21" s="10">
        <f t="shared" si="0"/>
        <v>53.333333333333336</v>
      </c>
    </row>
    <row r="22" spans="2:17" x14ac:dyDescent="0.25">
      <c r="B22" s="6">
        <f>[3]sheet1!A16</f>
        <v>14</v>
      </c>
      <c r="C22" s="3" t="s">
        <v>57</v>
      </c>
      <c r="D22" s="27" t="s">
        <v>58</v>
      </c>
      <c r="E22" s="28"/>
      <c r="F22" s="28"/>
      <c r="G22" s="28"/>
      <c r="H22" s="28"/>
      <c r="I22" s="29"/>
      <c r="J22" s="4">
        <v>85</v>
      </c>
      <c r="K22" s="4">
        <v>80</v>
      </c>
      <c r="L22" s="4">
        <v>80</v>
      </c>
      <c r="M22" s="4"/>
      <c r="N22" s="4"/>
      <c r="O22" s="4"/>
      <c r="P22" s="4"/>
      <c r="Q22" s="10">
        <f t="shared" si="0"/>
        <v>81.666666666666671</v>
      </c>
    </row>
    <row r="23" spans="2:17" x14ac:dyDescent="0.25">
      <c r="B23" s="6">
        <f>[3]sheet1!A17</f>
        <v>15</v>
      </c>
      <c r="C23" s="3" t="s">
        <v>59</v>
      </c>
      <c r="D23" s="27" t="s">
        <v>60</v>
      </c>
      <c r="E23" s="28"/>
      <c r="F23" s="28"/>
      <c r="G23" s="28"/>
      <c r="H23" s="28"/>
      <c r="I23" s="29"/>
      <c r="J23" s="4">
        <v>85</v>
      </c>
      <c r="K23" s="4">
        <v>80</v>
      </c>
      <c r="L23" s="4">
        <v>80</v>
      </c>
      <c r="M23" s="4"/>
      <c r="N23" s="4"/>
      <c r="O23" s="4"/>
      <c r="P23" s="4"/>
      <c r="Q23" s="10">
        <f t="shared" si="0"/>
        <v>81.666666666666671</v>
      </c>
    </row>
    <row r="24" spans="2:17" x14ac:dyDescent="0.25">
      <c r="B24" s="6">
        <f>[3]sheet1!A18</f>
        <v>16</v>
      </c>
      <c r="C24" s="3" t="s">
        <v>61</v>
      </c>
      <c r="D24" s="27" t="s">
        <v>62</v>
      </c>
      <c r="E24" s="28"/>
      <c r="F24" s="28"/>
      <c r="G24" s="28"/>
      <c r="H24" s="28"/>
      <c r="I24" s="29"/>
      <c r="J24" s="4">
        <v>0</v>
      </c>
      <c r="K24" s="4">
        <v>0</v>
      </c>
      <c r="L24" s="4">
        <v>70</v>
      </c>
      <c r="M24" s="4"/>
      <c r="N24" s="4"/>
      <c r="O24" s="4"/>
      <c r="P24" s="4"/>
      <c r="Q24" s="10">
        <f t="shared" si="0"/>
        <v>23.333333333333332</v>
      </c>
    </row>
    <row r="25" spans="2:17" x14ac:dyDescent="0.25">
      <c r="B25" s="6"/>
      <c r="C25" s="3"/>
      <c r="D25" s="27"/>
      <c r="E25" s="28"/>
      <c r="F25" s="28"/>
      <c r="G25" s="28"/>
      <c r="H25" s="28"/>
      <c r="I25" s="2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3"/>
      <c r="D26" s="27"/>
      <c r="E26" s="28"/>
      <c r="F26" s="28"/>
      <c r="G26" s="28"/>
      <c r="H26" s="28"/>
      <c r="I26" s="2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3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3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3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ref="B47:B53" si="1">B46+1</f>
        <v>1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2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3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5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6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7</v>
      </c>
      <c r="C53" s="3"/>
      <c r="D53" s="25"/>
      <c r="E53" s="26"/>
      <c r="F53" s="26"/>
      <c r="G53" s="26"/>
      <c r="H53" s="26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41" t="s">
        <v>19</v>
      </c>
      <c r="I54" s="41"/>
      <c r="J54" s="11">
        <f>COUNTIF(J9:J53,"&gt;=70")</f>
        <v>7</v>
      </c>
      <c r="K54" s="11">
        <f t="shared" ref="K54:P54" si="2">COUNTIF(K9:K53,"&gt;=70")</f>
        <v>15</v>
      </c>
      <c r="L54" s="11">
        <f t="shared" si="2"/>
        <v>16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7</v>
      </c>
    </row>
    <row r="55" spans="2:17" x14ac:dyDescent="0.25">
      <c r="C55" s="16"/>
      <c r="D55" s="16"/>
      <c r="E55" s="8"/>
      <c r="H55" s="39" t="s">
        <v>20</v>
      </c>
      <c r="I55" s="39"/>
      <c r="J55" s="12">
        <f>COUNTIF(J9:J53,"&lt;70")</f>
        <v>9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12</v>
      </c>
    </row>
    <row r="56" spans="2:17" x14ac:dyDescent="0.25">
      <c r="C56" s="16"/>
      <c r="D56" s="16"/>
      <c r="E56" s="16"/>
      <c r="H56" s="39" t="s">
        <v>21</v>
      </c>
      <c r="I56" s="39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19</v>
      </c>
    </row>
    <row r="57" spans="2:17" x14ac:dyDescent="0.25">
      <c r="C57" s="16"/>
      <c r="D57" s="16"/>
      <c r="E57" s="1"/>
      <c r="H57" s="38" t="s">
        <v>16</v>
      </c>
      <c r="I57" s="38"/>
      <c r="J57" s="13">
        <f>J54/J56</f>
        <v>0.4375</v>
      </c>
      <c r="K57" s="14">
        <f t="shared" ref="K57:Q57" si="6">K54/K56</f>
        <v>0.9375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0.36842105263157893</v>
      </c>
    </row>
    <row r="58" spans="2:17" x14ac:dyDescent="0.25">
      <c r="C58" s="16"/>
      <c r="D58" s="16"/>
      <c r="E58" s="1"/>
      <c r="H58" s="38" t="s">
        <v>17</v>
      </c>
      <c r="I58" s="38"/>
      <c r="J58" s="13">
        <f>J55/J56</f>
        <v>0.5625</v>
      </c>
      <c r="K58" s="13">
        <f t="shared" ref="K58:Q58" si="7">K55/K56</f>
        <v>6.25E-2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0.63157894736842102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19"/>
      <c r="K61" s="19"/>
      <c r="L61" s="19"/>
      <c r="M61" s="19"/>
      <c r="N61" s="19"/>
      <c r="O61" s="19"/>
      <c r="P61" s="19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20:I20"/>
    <mergeCell ref="D21:I21"/>
    <mergeCell ref="D22:I22"/>
    <mergeCell ref="D23:I23"/>
    <mergeCell ref="D24:I24"/>
    <mergeCell ref="D12:I12"/>
    <mergeCell ref="D13:I13"/>
    <mergeCell ref="D17:I17"/>
    <mergeCell ref="D18:I18"/>
    <mergeCell ref="D19:I19"/>
    <mergeCell ref="D25:I25"/>
    <mergeCell ref="D14:I14"/>
    <mergeCell ref="D15:I15"/>
    <mergeCell ref="D16:I1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484F-B91F-4EA7-B036-61D3F1584A03}">
  <dimension ref="B2:R62"/>
  <sheetViews>
    <sheetView zoomScale="84" zoomScaleNormal="84" workbookViewId="0">
      <selection activeCell="T13" sqref="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/>
      <c r="E4" s="33"/>
      <c r="F4" s="33"/>
      <c r="G4" s="33"/>
      <c r="I4" t="s">
        <v>1</v>
      </c>
      <c r="J4" s="35"/>
      <c r="K4" s="35"/>
      <c r="M4" t="s">
        <v>2</v>
      </c>
      <c r="N4" s="36"/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/>
      <c r="E6" s="35"/>
      <c r="F6" s="35"/>
      <c r="G6" s="35"/>
      <c r="I6" s="16" t="s">
        <v>22</v>
      </c>
      <c r="J6" s="16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/>
      <c r="D9" s="43"/>
      <c r="E9" s="44"/>
      <c r="F9" s="44"/>
      <c r="G9" s="44"/>
      <c r="H9" s="44"/>
      <c r="I9" s="45"/>
      <c r="J9" s="4"/>
      <c r="K9" s="4"/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3"/>
      <c r="D10" s="43"/>
      <c r="E10" s="44"/>
      <c r="F10" s="44"/>
      <c r="G10" s="44"/>
      <c r="H10" s="44"/>
      <c r="I10" s="45"/>
      <c r="J10" s="4"/>
      <c r="K10" s="4"/>
      <c r="L10" s="4"/>
      <c r="M10" s="4"/>
      <c r="N10" s="4"/>
      <c r="O10" s="4"/>
      <c r="P10" s="4"/>
      <c r="Q10" s="10"/>
    </row>
    <row r="11" spans="2:18" x14ac:dyDescent="0.25">
      <c r="B11" s="6">
        <f t="shared" ref="B11:B53" si="0">B10+1</f>
        <v>3</v>
      </c>
      <c r="C11" s="3"/>
      <c r="D11" s="43"/>
      <c r="E11" s="44"/>
      <c r="F11" s="44"/>
      <c r="G11" s="44"/>
      <c r="H11" s="44"/>
      <c r="I11" s="45"/>
      <c r="J11" s="4"/>
      <c r="K11" s="4"/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3"/>
      <c r="D12" s="43"/>
      <c r="E12" s="44"/>
      <c r="F12" s="44"/>
      <c r="G12" s="44"/>
      <c r="H12" s="44"/>
      <c r="I12" s="45"/>
      <c r="J12" s="4"/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3"/>
      <c r="D13" s="43"/>
      <c r="E13" s="44"/>
      <c r="F13" s="44"/>
      <c r="G13" s="44"/>
      <c r="H13" s="44"/>
      <c r="I13" s="45"/>
      <c r="J13" s="4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3"/>
      <c r="D14" s="43"/>
      <c r="E14" s="44"/>
      <c r="F14" s="44"/>
      <c r="G14" s="44"/>
      <c r="H14" s="44"/>
      <c r="I14" s="45"/>
      <c r="J14" s="4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3"/>
      <c r="D15" s="43"/>
      <c r="E15" s="44"/>
      <c r="F15" s="44"/>
      <c r="G15" s="44"/>
      <c r="H15" s="44"/>
      <c r="I15" s="45"/>
      <c r="J15" s="4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3"/>
      <c r="D16" s="43"/>
      <c r="E16" s="44"/>
      <c r="F16" s="44"/>
      <c r="G16" s="44"/>
      <c r="H16" s="44"/>
      <c r="I16" s="45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3"/>
      <c r="D17" s="43"/>
      <c r="E17" s="44"/>
      <c r="F17" s="44"/>
      <c r="G17" s="44"/>
      <c r="H17" s="44"/>
      <c r="I17" s="45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3"/>
      <c r="D18" s="43"/>
      <c r="E18" s="44"/>
      <c r="F18" s="44"/>
      <c r="G18" s="44"/>
      <c r="H18" s="44"/>
      <c r="I18" s="45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3"/>
      <c r="D19" s="43"/>
      <c r="E19" s="44"/>
      <c r="F19" s="44"/>
      <c r="G19" s="44"/>
      <c r="H19" s="44"/>
      <c r="I19" s="45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3"/>
      <c r="D20" s="43"/>
      <c r="E20" s="44"/>
      <c r="F20" s="44"/>
      <c r="G20" s="44"/>
      <c r="H20" s="44"/>
      <c r="I20" s="45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3"/>
      <c r="D21" s="43"/>
      <c r="E21" s="44"/>
      <c r="F21" s="44"/>
      <c r="G21" s="44"/>
      <c r="H21" s="44"/>
      <c r="I21" s="45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3"/>
      <c r="D22" s="43"/>
      <c r="E22" s="44"/>
      <c r="F22" s="44"/>
      <c r="G22" s="44"/>
      <c r="H22" s="44"/>
      <c r="I22" s="45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3"/>
      <c r="D23" s="43"/>
      <c r="E23" s="44"/>
      <c r="F23" s="44"/>
      <c r="G23" s="44"/>
      <c r="H23" s="44"/>
      <c r="I23" s="45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3"/>
      <c r="D24" s="43"/>
      <c r="E24" s="44"/>
      <c r="F24" s="44"/>
      <c r="G24" s="44"/>
      <c r="H24" s="44"/>
      <c r="I24" s="45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3"/>
      <c r="D25" s="43"/>
      <c r="E25" s="44"/>
      <c r="F25" s="44"/>
      <c r="G25" s="44"/>
      <c r="H25" s="44"/>
      <c r="I25" s="45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3"/>
      <c r="D26" s="43"/>
      <c r="E26" s="44"/>
      <c r="F26" s="44"/>
      <c r="G26" s="44"/>
      <c r="H26" s="44"/>
      <c r="I26" s="45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3"/>
      <c r="D27" s="43"/>
      <c r="E27" s="44"/>
      <c r="F27" s="44"/>
      <c r="G27" s="44"/>
      <c r="H27" s="44"/>
      <c r="I27" s="45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3"/>
      <c r="D28" s="43"/>
      <c r="E28" s="44"/>
      <c r="F28" s="44"/>
      <c r="G28" s="44"/>
      <c r="H28" s="44"/>
      <c r="I28" s="4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3"/>
      <c r="D29" s="43"/>
      <c r="E29" s="44"/>
      <c r="F29" s="44"/>
      <c r="G29" s="44"/>
      <c r="H29" s="44"/>
      <c r="I29" s="4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23"/>
      <c r="E30" s="46"/>
      <c r="F30" s="46"/>
      <c r="G30" s="46"/>
      <c r="H30" s="46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5"/>
      <c r="E53" s="26"/>
      <c r="F53" s="26"/>
      <c r="G53" s="26"/>
      <c r="H53" s="26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41" t="s">
        <v>19</v>
      </c>
      <c r="I54" s="41"/>
      <c r="J54" s="11">
        <f>COUNTIF(J9:J53,"&gt;=70")</f>
        <v>0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6"/>
      <c r="D55" s="16"/>
      <c r="E55" s="8"/>
      <c r="H55" s="39" t="s">
        <v>20</v>
      </c>
      <c r="I55" s="39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6"/>
      <c r="D56" s="16"/>
      <c r="E56" s="16"/>
      <c r="H56" s="39" t="s">
        <v>21</v>
      </c>
      <c r="I56" s="39"/>
      <c r="J56" s="12">
        <f>COUNT(J9:J53)</f>
        <v>0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6"/>
      <c r="D57" s="16"/>
      <c r="E57" s="1"/>
      <c r="H57" s="38" t="s">
        <v>16</v>
      </c>
      <c r="I57" s="38"/>
      <c r="J57" s="13" t="e">
        <f>J54/J56</f>
        <v>#DIV/0!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6"/>
      <c r="D58" s="16"/>
      <c r="E58" s="1"/>
      <c r="H58" s="38" t="s">
        <v>17</v>
      </c>
      <c r="I58" s="38"/>
      <c r="J58" s="13" t="e">
        <f>J55/J56</f>
        <v>#DIV/0!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19"/>
      <c r="K61" s="19"/>
      <c r="L61" s="19"/>
      <c r="M61" s="19"/>
      <c r="N61" s="19"/>
      <c r="O61" s="19"/>
      <c r="P61" s="19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2</vt:lpstr>
      <vt:lpstr>MATERIA 3</vt:lpstr>
      <vt:lpstr>MATERIA 4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goyin Cruz</cp:lastModifiedBy>
  <cp:lastPrinted>2024-12-13T06:22:07Z</cp:lastPrinted>
  <dcterms:created xsi:type="dcterms:W3CDTF">2023-03-14T19:16:59Z</dcterms:created>
  <dcterms:modified xsi:type="dcterms:W3CDTF">2025-05-19T15:37:27Z</dcterms:modified>
</cp:coreProperties>
</file>