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8_{2AA6FD97-4338-4FC8-B0FF-F10A43D3A2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'2'!$A$1:$N$38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0" l="1"/>
  <c r="I16" i="10"/>
  <c r="J16" i="10" s="1"/>
  <c r="H16" i="10"/>
  <c r="L15" i="10"/>
  <c r="I15" i="10"/>
  <c r="J15" i="10" s="1"/>
  <c r="H15" i="10"/>
  <c r="L14" i="10"/>
  <c r="I14" i="10"/>
  <c r="J14" i="10" s="1"/>
  <c r="H14" i="10"/>
  <c r="H17" i="10"/>
  <c r="I17" i="10"/>
  <c r="J17" i="10"/>
  <c r="L17" i="10"/>
  <c r="H18" i="10"/>
  <c r="I18" i="10"/>
  <c r="J18" i="10"/>
  <c r="L18" i="10"/>
  <c r="N28" i="25"/>
  <c r="M28" i="25"/>
  <c r="K28" i="25"/>
  <c r="G28" i="25"/>
  <c r="F28" i="25"/>
  <c r="E28" i="25"/>
  <c r="N28" i="24"/>
  <c r="M28" i="24"/>
  <c r="K28" i="24"/>
  <c r="G28" i="24"/>
  <c r="F28" i="24"/>
  <c r="N28" i="23"/>
  <c r="M28" i="23"/>
  <c r="K28" i="23"/>
  <c r="G28" i="23"/>
  <c r="F28" i="23"/>
  <c r="E28" i="23"/>
  <c r="I28" i="23" s="1"/>
  <c r="J28" i="23" s="1"/>
  <c r="I28" i="25" l="1"/>
  <c r="J28" i="25" s="1"/>
  <c r="L28" i="25"/>
  <c r="H28" i="25"/>
  <c r="E28" i="24"/>
  <c r="L28" i="23"/>
  <c r="H28" i="23"/>
  <c r="I28" i="24" l="1"/>
  <c r="J28" i="24" s="1"/>
  <c r="H28" i="24"/>
  <c r="L28" i="24"/>
  <c r="N28" i="10"/>
  <c r="M28" i="10"/>
  <c r="K28" i="10"/>
  <c r="G28" i="10"/>
  <c r="F28" i="10"/>
  <c r="E28" i="10" l="1"/>
  <c r="I28" i="10" l="1"/>
  <c r="J28" i="10" s="1"/>
  <c r="H28" i="10"/>
  <c r="L28" i="10"/>
  <c r="B10" i="25" l="1"/>
  <c r="B37" i="25" s="1"/>
  <c r="L8" i="25"/>
  <c r="H8" i="25"/>
  <c r="E8" i="25"/>
  <c r="B10" i="24"/>
  <c r="B37" i="24" s="1"/>
  <c r="L8" i="24"/>
  <c r="H8" i="24"/>
  <c r="E8" i="24"/>
  <c r="B10" i="23"/>
  <c r="B37" i="23" s="1"/>
  <c r="L8" i="23"/>
  <c r="H8" i="23"/>
  <c r="E8" i="23"/>
  <c r="B10" i="22"/>
  <c r="B38" i="22" s="1"/>
  <c r="L8" i="22"/>
  <c r="H8" i="22"/>
  <c r="E8" i="22"/>
  <c r="N29" i="22"/>
  <c r="M29" i="22"/>
  <c r="K29" i="22"/>
  <c r="G29" i="22"/>
  <c r="F29" i="22"/>
  <c r="B37" i="10"/>
  <c r="E29" i="22" l="1"/>
  <c r="I29" i="22" l="1"/>
  <c r="J29" i="22" s="1"/>
  <c r="H29" i="22"/>
  <c r="L2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<sst xmlns="http://schemas.openxmlformats.org/spreadsheetml/2006/main" count="189" uniqueCount="46">
  <si>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</si>
  <si>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</si>
  <si>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</si>
  <si>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</si>
  <si>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</si>
  <si>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</si>
  <si>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</si>
  <si>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</si>
  <si>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</si>
  <si>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</si>
  <si>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</si>
  <si>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</si>
  <si>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</si>
  <si>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</si>
  <si>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</si>
  <si>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</si>
  <si>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</si>
  <si>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</si>
  <si>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</si>
  <si>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</si>
  <si>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</si>
  <si>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</si>
  <si>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</si>
  <si>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</si>
  <si>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</si>
  <si>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</si>
  <si>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</si>
  <si>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</si>
  <si>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</si>
  <si>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</si>
  <si>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</si>
  <si>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</si>
  <si>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MTI. MARIA DE LOS ANGELES PELAYO VAQUERO</t>
  </si>
  <si>
    <t>I.S.C. MARCOS CAGAL ORTIZ</t>
  </si>
  <si>
    <t>ING. INFORMATICA</t>
  </si>
  <si>
    <t>FEBRERO -JUNIO 2025</t>
  </si>
  <si>
    <t>SISTEMAS OPERATIVOS I</t>
  </si>
  <si>
    <t>SOFTWARE DE APLICACIÓN EJECUTIVO</t>
  </si>
  <si>
    <t>ADMINISTRACION PARA INFORMATICA</t>
  </si>
  <si>
    <t>TALLER DE EMPRENDEDORES</t>
  </si>
  <si>
    <t>410-A</t>
  </si>
  <si>
    <t>207-C</t>
  </si>
  <si>
    <t>210-A</t>
  </si>
  <si>
    <t>810-A</t>
  </si>
  <si>
    <t>810-B</t>
  </si>
  <si>
    <t>ING. EN GESTION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</si>
</sst>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85" zoomScaleNormal="85" zoomScaleSheetLayoutView="100" workbookViewId="0">
      <selection activeCell="S21" sqref="S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0" t="s">
        <v>4</v>
      </c>
      <c r="C8" s="30"/>
      <c r="D8" s="14" t="s">
        <v>5</v>
      </c>
      <c r="E8" s="5">
        <v>5</v>
      </c>
      <c r="G8" s="4" t="s">
        <v>6</v>
      </c>
      <c r="H8" s="5">
        <v>4</v>
      </c>
      <c r="I8" s="36" t="s">
        <v>7</v>
      </c>
      <c r="J8" s="36"/>
      <c r="K8" s="36"/>
      <c r="L8" s="30" t="s">
        <v>35</v>
      </c>
      <c r="M8" s="30"/>
      <c r="N8" s="30"/>
    </row>
    <row r="10" spans="1:14" x14ac:dyDescent="0.25">
      <c r="A10" s="4" t="s">
        <v>8</v>
      </c>
      <c r="B10" s="30" t="s">
        <v>32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26.4" x14ac:dyDescent="0.25">
      <c r="A14" s="8" t="s">
        <v>36</v>
      </c>
      <c r="B14" s="9" t="s">
        <v>21</v>
      </c>
      <c r="C14" s="9" t="s">
        <v>40</v>
      </c>
      <c r="D14" s="9" t="s">
        <v>34</v>
      </c>
      <c r="E14" s="9">
        <v>31</v>
      </c>
      <c r="F14" s="9">
        <v>26</v>
      </c>
      <c r="G14" s="9"/>
      <c r="H14" s="10">
        <f t="shared" ref="H14:H16" si="0">(F14+G14)/E14</f>
        <v>0.83870967741935487</v>
      </c>
      <c r="I14" s="9">
        <f t="shared" ref="I14:I16" si="1">(E14-SUM(F14:G14))-K14</f>
        <v>5</v>
      </c>
      <c r="J14" s="10">
        <f t="shared" ref="J14:J16" si="2">I14/E14</f>
        <v>0.16129032258064516</v>
      </c>
      <c r="K14" s="9"/>
      <c r="L14" s="10">
        <f t="shared" ref="L14:L16" si="3">K14/E14</f>
        <v>0</v>
      </c>
      <c r="M14" s="9">
        <v>64</v>
      </c>
      <c r="N14" s="15">
        <v>0.84</v>
      </c>
    </row>
    <row r="15" spans="1:14" s="11" customFormat="1" ht="26.4" x14ac:dyDescent="0.25">
      <c r="A15" s="8" t="s">
        <v>37</v>
      </c>
      <c r="B15" s="9" t="s">
        <v>21</v>
      </c>
      <c r="C15" s="9" t="s">
        <v>41</v>
      </c>
      <c r="D15" s="9" t="s">
        <v>45</v>
      </c>
      <c r="E15" s="9">
        <v>19</v>
      </c>
      <c r="F15" s="9">
        <v>19</v>
      </c>
      <c r="G15" s="9"/>
      <c r="H15" s="10">
        <f t="shared" si="0"/>
        <v>1</v>
      </c>
      <c r="I15" s="9">
        <f t="shared" si="1"/>
        <v>0</v>
      </c>
      <c r="J15" s="10">
        <f t="shared" si="2"/>
        <v>0</v>
      </c>
      <c r="K15" s="9"/>
      <c r="L15" s="10">
        <f t="shared" si="3"/>
        <v>0</v>
      </c>
      <c r="M15" s="9">
        <v>79</v>
      </c>
      <c r="N15" s="15">
        <v>0.42</v>
      </c>
    </row>
    <row r="16" spans="1:14" s="11" customFormat="1" ht="26.4" x14ac:dyDescent="0.25">
      <c r="A16" s="8" t="s">
        <v>38</v>
      </c>
      <c r="B16" s="9" t="s">
        <v>21</v>
      </c>
      <c r="C16" s="9" t="s">
        <v>42</v>
      </c>
      <c r="D16" s="9" t="s">
        <v>34</v>
      </c>
      <c r="E16" s="9">
        <v>32</v>
      </c>
      <c r="F16" s="9">
        <v>25</v>
      </c>
      <c r="G16" s="9"/>
      <c r="H16" s="10">
        <f t="shared" si="0"/>
        <v>0.78125</v>
      </c>
      <c r="I16" s="9">
        <f t="shared" si="1"/>
        <v>7</v>
      </c>
      <c r="J16" s="10">
        <f t="shared" si="2"/>
        <v>0.21875</v>
      </c>
      <c r="K16" s="9"/>
      <c r="L16" s="10">
        <f t="shared" si="3"/>
        <v>0</v>
      </c>
      <c r="M16" s="9">
        <v>60</v>
      </c>
      <c r="N16" s="15">
        <v>0.78</v>
      </c>
    </row>
    <row r="17" spans="1:14" s="11" customFormat="1" ht="26.4" x14ac:dyDescent="0.25">
      <c r="A17" s="8" t="s">
        <v>39</v>
      </c>
      <c r="B17" s="9" t="s">
        <v>21</v>
      </c>
      <c r="C17" s="9" t="s">
        <v>43</v>
      </c>
      <c r="D17" s="9" t="s">
        <v>34</v>
      </c>
      <c r="E17" s="9">
        <v>9</v>
      </c>
      <c r="F17" s="9">
        <v>8</v>
      </c>
      <c r="G17" s="9"/>
      <c r="H17" s="10">
        <f t="shared" ref="H17:H18" si="4">(F17+G17)/E17</f>
        <v>0.88888888888888884</v>
      </c>
      <c r="I17" s="9">
        <f t="shared" ref="I17:I28" si="5">(E17-SUM(F17:G17))-K17</f>
        <v>1</v>
      </c>
      <c r="J17" s="10">
        <f t="shared" ref="J17:J28" si="6">I17/E17</f>
        <v>0.1111111111111111</v>
      </c>
      <c r="K17" s="9"/>
      <c r="L17" s="10">
        <f t="shared" ref="L17:L28" si="7">K17/E17</f>
        <v>0</v>
      </c>
      <c r="M17" s="9">
        <v>75</v>
      </c>
      <c r="N17" s="15">
        <v>0.89</v>
      </c>
    </row>
    <row r="18" spans="1:14" s="11" customFormat="1" ht="26.4" x14ac:dyDescent="0.25">
      <c r="A18" s="8" t="s">
        <v>39</v>
      </c>
      <c r="B18" s="9" t="s">
        <v>21</v>
      </c>
      <c r="C18" s="9" t="s">
        <v>44</v>
      </c>
      <c r="D18" s="9" t="s">
        <v>34</v>
      </c>
      <c r="E18" s="9">
        <v>15</v>
      </c>
      <c r="F18" s="9">
        <v>14</v>
      </c>
      <c r="G18" s="9"/>
      <c r="H18" s="10">
        <f t="shared" si="4"/>
        <v>0.93333333333333335</v>
      </c>
      <c r="I18" s="9">
        <f t="shared" si="5"/>
        <v>1</v>
      </c>
      <c r="J18" s="10">
        <f t="shared" si="6"/>
        <v>6.6666666666666666E-2</v>
      </c>
      <c r="K18" s="9"/>
      <c r="L18" s="10">
        <f t="shared" si="7"/>
        <v>0</v>
      </c>
      <c r="M18" s="9">
        <v>76</v>
      </c>
      <c r="N18" s="15">
        <v>0.8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92</v>
      </c>
      <c r="G28" s="17">
        <f>SUM(G14:G27)</f>
        <v>0</v>
      </c>
      <c r="H28" s="18">
        <f>SUM(F28:G28)/E28</f>
        <v>0.86792452830188682</v>
      </c>
      <c r="I28" s="17">
        <f t="shared" si="5"/>
        <v>14</v>
      </c>
      <c r="J28" s="18">
        <f t="shared" si="6"/>
        <v>0.13207547169811321</v>
      </c>
      <c r="K28" s="17">
        <f>SUM(K14:K27)</f>
        <v>0</v>
      </c>
      <c r="L28" s="18">
        <f t="shared" si="7"/>
        <v>0</v>
      </c>
      <c r="M28" s="17">
        <f>AVERAGE(M14:M27)</f>
        <v>70.8</v>
      </c>
      <c r="N28" s="19">
        <f>AVERAGE(N14:N27)</f>
        <v>0.74600000000000011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zoomScale="85" zoomScaleNormal="85" zoomScaleSheetLayoutView="100" workbookViewId="0">
      <selection activeCell="L24" sqref="L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2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ht="16.5" customHeigh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ht="13.8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SUM(E14:E28)</f>
        <v>0</v>
      </c>
      <c r="F29" s="17">
        <f>SUM(F14:F28)</f>
        <v>0</v>
      </c>
      <c r="G29" s="17">
        <f>SUM(G14:G28)</f>
        <v>0</v>
      </c>
      <c r="H29" s="18" t="e">
        <f>SUM(F29:G29)/E29</f>
        <v>#DIV/0!</v>
      </c>
      <c r="I29" s="17">
        <f t="shared" ref="I29" si="0">(E29-SUM(F29:G29))-K29</f>
        <v>0</v>
      </c>
      <c r="J29" s="18" t="e">
        <f t="shared" ref="J29" si="1">I29/E29</f>
        <v>#DIV/0!</v>
      </c>
      <c r="K29" s="17">
        <f>SUM(K14:K28)</f>
        <v>0</v>
      </c>
      <c r="L29" s="18" t="e">
        <f t="shared" ref="L29" si="2">K29/E29</f>
        <v>#DIV/0!</v>
      </c>
      <c r="M29" s="17" t="e">
        <f>AVERAGE(M14:M28)</f>
        <v>#DIV/0!</v>
      </c>
      <c r="N29" s="19" t="e">
        <f>AVERAGE(N14:N28)</f>
        <v>#DIV/0!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x14ac:dyDescent="0.25">
      <c r="B34" s="27" t="s">
        <v>27</v>
      </c>
      <c r="C34" s="27"/>
      <c r="D34" s="27"/>
      <c r="G34" s="28" t="s">
        <v>28</v>
      </c>
      <c r="H34" s="28"/>
      <c r="I34" s="28"/>
      <c r="J34" s="28"/>
    </row>
    <row r="35" spans="1:10" ht="62.25" customHeight="1" x14ac:dyDescent="0.25">
      <c r="B35" s="29"/>
      <c r="C35" s="29"/>
      <c r="D35" s="29"/>
      <c r="G35" s="30"/>
      <c r="H35" s="30"/>
      <c r="I35" s="30"/>
      <c r="J35" s="30"/>
    </row>
    <row r="36" spans="1:10" hidden="1" x14ac:dyDescent="0.25">
      <c r="A36" s="23" t="e">
        <v>#REF!</v>
      </c>
      <c r="B36" s="23"/>
      <c r="C36" s="6"/>
      <c r="E36" s="23"/>
      <c r="F36" s="23"/>
      <c r="G36" s="23"/>
      <c r="H36" s="23"/>
    </row>
    <row r="37" spans="1:10" hidden="1" x14ac:dyDescent="0.25"/>
    <row r="38" spans="1:10" ht="45" customHeight="1" x14ac:dyDescent="0.25">
      <c r="B38" s="24" t="str">
        <f>B10</f>
        <v>MTI. MARIA DE LOS ANGELES PELAYO VAQUERO</v>
      </c>
      <c r="C38" s="24"/>
      <c r="D38" s="24"/>
      <c r="E38" s="13"/>
      <c r="F38" s="13"/>
      <c r="G38" s="24" t="s">
        <v>33</v>
      </c>
      <c r="H38" s="24"/>
      <c r="I38" s="24"/>
      <c r="J38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1:N31"/>
    <mergeCell ref="B35:D35"/>
    <mergeCell ref="G35:J35"/>
    <mergeCell ref="B34:D34"/>
    <mergeCell ref="G34:J34"/>
    <mergeCell ref="A36:B36"/>
    <mergeCell ref="E36:H36"/>
    <mergeCell ref="B38:D38"/>
    <mergeCell ref="G38:J38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3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A14" sqref="A14: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>
        <v>4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21"/>
      <c r="I19" s="9"/>
      <c r="J19" s="21"/>
      <c r="K19" s="9"/>
      <c r="L19" s="21"/>
      <c r="M19" s="9"/>
      <c r="N19" s="22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SUM(E13:E27)</f>
        <v>0</v>
      </c>
      <c r="F28" s="17">
        <f>SUM(F13:F27)</f>
        <v>0</v>
      </c>
      <c r="G28" s="17">
        <f>SUM(G13:G27)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SUM(K13:K27)</f>
        <v>0</v>
      </c>
      <c r="L28" s="18" t="e">
        <f t="shared" ref="L28" si="2">K28/E28</f>
        <v>#DIV/0!</v>
      </c>
      <c r="M28" s="17" t="e">
        <f>AVERAGE(M13:M27)</f>
        <v>#DIV/0!</v>
      </c>
      <c r="N28" s="19" t="e">
        <f>AVERAGE(N13:N27)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30"/>
      <c r="H34" s="30"/>
      <c r="I34" s="30"/>
      <c r="J34" s="3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24" t="str">
        <f>B10</f>
        <v>MTI. MARIA DE LOS ANGELES PELAYO VAQUERO</v>
      </c>
      <c r="C37" s="24"/>
      <c r="D37" s="24"/>
      <c r="E37" s="13"/>
      <c r="F37" s="13"/>
      <c r="G37" s="24" t="s">
        <v>33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102" zoomScaleNormal="102" zoomScaleSheetLayoutView="100" workbookViewId="0">
      <selection activeCell="R21" sqref="R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5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0" t="s">
        <v>29</v>
      </c>
      <c r="C8" s="30"/>
      <c r="D8" s="14" t="s">
        <v>5</v>
      </c>
      <c r="E8" s="20">
        <f>'1'!E8</f>
        <v>5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5">
      <c r="A10" s="4" t="s">
        <v>8</v>
      </c>
      <c r="B10" s="30" t="str">
        <f>'1'!B10</f>
        <v>MTI. MARIA DE LOS ANGELES PELAYO VAQUERO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5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5">
      <c r="A14" s="9"/>
      <c r="B14" s="9"/>
      <c r="C14" s="9"/>
      <c r="D14" s="9"/>
      <c r="E14" s="9"/>
      <c r="F14" s="9"/>
      <c r="G14" s="9"/>
      <c r="H14" s="21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21"/>
      <c r="I15" s="9"/>
      <c r="J15" s="21"/>
      <c r="K15" s="9"/>
      <c r="L15" s="21"/>
      <c r="M15" s="9"/>
      <c r="N15" s="22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21"/>
      <c r="I16" s="9"/>
      <c r="J16" s="21"/>
      <c r="K16" s="9"/>
      <c r="L16" s="21"/>
      <c r="M16" s="9"/>
      <c r="N16" s="22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21"/>
      <c r="I17" s="9"/>
      <c r="J17" s="21"/>
      <c r="K17" s="9"/>
      <c r="L17" s="21"/>
      <c r="M17" s="9"/>
      <c r="N17" s="22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21"/>
      <c r="I18" s="9"/>
      <c r="J18" s="21"/>
      <c r="K18" s="9"/>
      <c r="L18" s="21"/>
      <c r="M18" s="9"/>
      <c r="N18" s="22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0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x14ac:dyDescent="0.25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5">
      <c r="B34" s="29"/>
      <c r="C34" s="29"/>
      <c r="D34" s="29"/>
      <c r="G34" s="40" t="s">
        <v>33</v>
      </c>
      <c r="H34" s="40"/>
      <c r="I34" s="40"/>
      <c r="J34" s="40"/>
    </row>
    <row r="35" spans="1:10" hidden="1" x14ac:dyDescent="0.25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5"/>
    <row r="37" spans="1:10" ht="45" customHeight="1" x14ac:dyDescent="0.25">
      <c r="B37" s="42" t="str">
        <f>B10</f>
        <v>MTI. MARIA DE LOS ANGELES PELAYO VAQUERO</v>
      </c>
      <c r="C37" s="42"/>
      <c r="D37" s="42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1" fitToWidth="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MARY PEVA</cp:lastModifiedBy>
  <cp:revision/>
  <cp:lastPrinted>2025-01-07T18:10:22Z</cp:lastPrinted>
  <dcterms:created xsi:type="dcterms:W3CDTF">2021-11-22T14:45:25Z</dcterms:created>
  <dcterms:modified xsi:type="dcterms:W3CDTF">2025-03-18T17:51:05Z</dcterms:modified>
  <cp:category/>
  <cp:contentStatus/>
</cp:coreProperties>
</file>