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Reporte SGI\Reporte 2 OK\"/>
    </mc:Choice>
  </mc:AlternateContent>
  <xr:revisionPtr revIDLastSave="0" documentId="13_ncr:1_{61B86565-A61A-4D0A-A4F3-48E1FEF69A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NUFACTURA A           " sheetId="3" r:id="rId1"/>
    <sheet name="MANUFACTURA B" sheetId="4" r:id="rId2"/>
    <sheet name="CONTROLES LOGICOS PROGRAMABLES" sheetId="5" r:id="rId3"/>
    <sheet name="ELECTRONICA DIGITAL" sheetId="6" r:id="rId4"/>
  </sheets>
  <definedNames>
    <definedName name="_xlnm._FilterDatabase" localSheetId="1" hidden="1">'MANUFACTURA B'!$B$8:$Q$56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6" l="1"/>
  <c r="M49" i="6"/>
  <c r="L51" i="6"/>
  <c r="L49" i="6"/>
  <c r="K51" i="6"/>
  <c r="K49" i="6"/>
  <c r="J51" i="6"/>
  <c r="J49" i="6"/>
  <c r="O51" i="6"/>
  <c r="N51" i="6"/>
  <c r="I51" i="6"/>
  <c r="O50" i="6"/>
  <c r="N50" i="6"/>
  <c r="M50" i="6"/>
  <c r="L50" i="6"/>
  <c r="K50" i="6"/>
  <c r="J50" i="6"/>
  <c r="I50" i="6"/>
  <c r="O49" i="6"/>
  <c r="N49" i="6"/>
  <c r="N52" i="6" s="1"/>
  <c r="I49" i="6"/>
  <c r="A10" i="6"/>
  <c r="A11" i="6" s="1"/>
  <c r="A12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J54" i="4"/>
  <c r="J53" i="4"/>
  <c r="J52" i="4"/>
  <c r="P54" i="5"/>
  <c r="O54" i="5"/>
  <c r="N54" i="5"/>
  <c r="M54" i="5"/>
  <c r="L54" i="5"/>
  <c r="K54" i="5"/>
  <c r="J54" i="5"/>
  <c r="P53" i="5"/>
  <c r="O53" i="5"/>
  <c r="N53" i="5"/>
  <c r="M53" i="5"/>
  <c r="L53" i="5"/>
  <c r="L56" i="5" s="1"/>
  <c r="K53" i="5"/>
  <c r="J53" i="5"/>
  <c r="P52" i="5"/>
  <c r="P55" i="5" s="1"/>
  <c r="O52" i="5"/>
  <c r="N52" i="5"/>
  <c r="M52" i="5"/>
  <c r="L52" i="5"/>
  <c r="K52" i="5"/>
  <c r="J52" i="5"/>
  <c r="B11" i="5"/>
  <c r="B12" i="5" s="1"/>
  <c r="B13" i="5" s="1"/>
  <c r="B15" i="5" s="1"/>
  <c r="B16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K52" i="6" l="1"/>
  <c r="O56" i="5"/>
  <c r="P56" i="5"/>
  <c r="K53" i="6"/>
  <c r="O52" i="6"/>
  <c r="I53" i="6"/>
  <c r="M55" i="5"/>
  <c r="M56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5" i="5"/>
  <c r="N55" i="5"/>
  <c r="O55" i="5"/>
  <c r="K56" i="5"/>
  <c r="N56" i="5"/>
  <c r="O55" i="4"/>
  <c r="P55" i="4"/>
  <c r="M57" i="3"/>
  <c r="P57" i="3"/>
  <c r="M58" i="3"/>
  <c r="P58" i="3"/>
  <c r="J55" i="4"/>
  <c r="J55" i="5"/>
  <c r="J57" i="3"/>
  <c r="J58" i="3"/>
  <c r="O56" i="4"/>
  <c r="Q54" i="4"/>
  <c r="L55" i="4"/>
  <c r="J56" i="5"/>
  <c r="M55" i="4"/>
  <c r="Q56" i="3"/>
  <c r="Q54" i="5"/>
  <c r="L55" i="5"/>
  <c r="N57" i="3"/>
  <c r="L56" i="4"/>
  <c r="O57" i="3"/>
  <c r="M56" i="4"/>
  <c r="Q52" i="5"/>
  <c r="Q53" i="5"/>
  <c r="J56" i="4"/>
  <c r="Q52" i="4"/>
  <c r="Q53" i="4"/>
  <c r="Q54" i="3"/>
  <c r="Q55" i="3"/>
  <c r="Q57" i="3" l="1"/>
  <c r="P53" i="6"/>
  <c r="P52" i="6"/>
  <c r="Q56" i="5"/>
  <c r="Q58" i="3"/>
  <c r="Q55" i="5"/>
  <c r="Q56" i="4"/>
  <c r="Q55" i="4"/>
</calcChain>
</file>

<file path=xl/sharedStrings.xml><?xml version="1.0" encoding="utf-8"?>
<sst xmlns="http://schemas.openxmlformats.org/spreadsheetml/2006/main" count="266" uniqueCount="155">
  <si>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</si>
  <si>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</si>
  <si>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</si>
  <si>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</si>
  <si>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</si>
  <si>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</si>
  <si>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</si>
  <si>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</si>
  <si>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</si>
  <si>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</si>
  <si>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</si>
  <si>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</si>
  <si>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</si>
  <si>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</si>
  <si>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</si>
  <si>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</si>
  <si>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</si>
  <si>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</si>
  <si>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</si>
  <si>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</si>
  <si>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</si>
  <si>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</si>
  <si>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</si>
  <si>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</si>
  <si>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GUILLERMO REYES MORALES</t>
  </si>
  <si>
    <t>211U0391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</si>
  <si>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</si>
  <si>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</si>
  <si>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</si>
  <si>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</si>
  <si>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</si>
  <si>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</si>
  <si>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</si>
  <si>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</si>
  <si>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211U0414</t>
  </si>
  <si>
    <t>211U0416</t>
  </si>
  <si>
    <t>211U0417</t>
  </si>
  <si>
    <t>211U0422</t>
  </si>
  <si>
    <t>211U0423</t>
  </si>
  <si>
    <t>211U0425</t>
  </si>
  <si>
    <t>211U0027</t>
  </si>
  <si>
    <t>211U0624</t>
  </si>
  <si>
    <t>211U0402</t>
  </si>
  <si>
    <t>211U0403</t>
  </si>
  <si>
    <t>211U0600</t>
  </si>
  <si>
    <t>211U0404</t>
  </si>
  <si>
    <t>211U0666</t>
  </si>
  <si>
    <t>211U0406</t>
  </si>
  <si>
    <t>211U0408</t>
  </si>
  <si>
    <t>211U0410</t>
  </si>
  <si>
    <t>211U0411</t>
  </si>
  <si>
    <t>211U0413</t>
  </si>
  <si>
    <t>211U0394</t>
  </si>
  <si>
    <t>C241U0593</t>
  </si>
  <si>
    <t>ZAPO QUEZADA RAMIRO</t>
  </si>
  <si>
    <t>811-A</t>
  </si>
  <si>
    <t>CONTROLES LOGICOS PROGRAMABLES</t>
  </si>
  <si>
    <t>FEB - JUN 2025</t>
  </si>
  <si>
    <t>ACEVEDO RIOS DIANA ISELA</t>
  </si>
  <si>
    <t>C251U0004</t>
  </si>
  <si>
    <t>221U0526</t>
  </si>
  <si>
    <t>ANOTA CARDOZA OLIVER DE JESUS</t>
  </si>
  <si>
    <t>221U0531</t>
  </si>
  <si>
    <t>CHACHA MORALES EDGAR FERNANDO</t>
  </si>
  <si>
    <t>221U0532</t>
  </si>
  <si>
    <t>COBAXIN BAXIN PEDRO DE JESUS</t>
  </si>
  <si>
    <t>221U0081</t>
  </si>
  <si>
    <t>FIGUEROA CORRO ARIEL DE JESUS</t>
  </si>
  <si>
    <t>221U0538</t>
  </si>
  <si>
    <t>GOMEZ HERNANDEZ AHIRAM ALBERTO</t>
  </si>
  <si>
    <t>221U0541</t>
  </si>
  <si>
    <t>JIMENEZ REYES JUAN JOSE</t>
  </si>
  <si>
    <t>221U0546</t>
  </si>
  <si>
    <t>MALAGA ORTIZ JULIAN ROSENDO</t>
  </si>
  <si>
    <t>221U0547</t>
  </si>
  <si>
    <t>MARCIAL FISCAL JUAN JOSE</t>
  </si>
  <si>
    <t>221U0550</t>
  </si>
  <si>
    <t>MONTAN XOLIO DIEGO ALBERTO</t>
  </si>
  <si>
    <t>221U0552</t>
  </si>
  <si>
    <t>POLITO CERON MIGUEL DE JESUS</t>
  </si>
  <si>
    <t>221U0554</t>
  </si>
  <si>
    <t>PUCHETA AGUILERA ALONDRA LIZET</t>
  </si>
  <si>
    <t>221U0555</t>
  </si>
  <si>
    <t>QUINO CAIXBA PERLA JOSELIN</t>
  </si>
  <si>
    <t>221U0562</t>
  </si>
  <si>
    <t>TEOBA HERRERA ROCIO</t>
  </si>
  <si>
    <t>221U0563</t>
  </si>
  <si>
    <t>TIBURCIO CUEVAS KEVIN ALEXIS</t>
  </si>
  <si>
    <t>221U0566</t>
  </si>
  <si>
    <t>VENTURA GRACIA OSSWILL URIEL</t>
  </si>
  <si>
    <t>611-A</t>
  </si>
  <si>
    <t>MANUFACTURA AVANZADA</t>
  </si>
  <si>
    <t>611B</t>
  </si>
  <si>
    <t>221U0527</t>
  </si>
  <si>
    <t>ANTONINO BAUTISTA CARLOS EDUARDO</t>
  </si>
  <si>
    <t>221U0530</t>
  </si>
  <si>
    <t>CARMONA XOLO RENATA NICOLE</t>
  </si>
  <si>
    <t>221U0533</t>
  </si>
  <si>
    <t>COBAXIN VILLASEÑOR CARLOS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</si>
  <si>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</si>
  <si>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</si>
  <si>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</si>
  <si>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</si>
  <si>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</si>
  <si>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</si>
  <si>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221U0545</t>
  </si>
  <si>
    <t>LOPEZ ESCRIBANO ISRAEL ANTONIO</t>
  </si>
  <si>
    <t>221U0548</t>
  </si>
  <si>
    <t>MARIN ORTIZ ULISES</t>
  </si>
  <si>
    <t>221U0549</t>
  </si>
  <si>
    <t>MARTINEZ PICHAL YAHANA DE LOS ÁNGELES</t>
  </si>
  <si>
    <t>221U0558</t>
  </si>
  <si>
    <t>ROSA MINQUIZ NAOMI</t>
  </si>
  <si>
    <t>221U0559</t>
  </si>
  <si>
    <t>ROSA ROSA JESUS ALEJANDRO</t>
  </si>
  <si>
    <t>221U0560</t>
  </si>
  <si>
    <t>SANTIAGO REYES ARGELIO</t>
  </si>
  <si>
    <t>221U0561</t>
  </si>
  <si>
    <t>SERRANO VELAZQUEZ ESMERALDA</t>
  </si>
  <si>
    <t>221UO569</t>
  </si>
  <si>
    <t>TORRES NAVARRETE ELMER URIEL</t>
  </si>
  <si>
    <t>221U0567</t>
  </si>
  <si>
    <t>ZAPOT RAMOS MARCOS OSIRIS</t>
  </si>
  <si>
    <t>221U0534</t>
  </si>
  <si>
    <t>COYOLT ROSENDO EDUARDO</t>
  </si>
  <si>
    <t>ELECTRONICA DIGITAL</t>
  </si>
  <si>
    <t xml:space="preserve">CAMPOS MENDOZA PERLA </t>
  </si>
  <si>
    <t>AZCAÑO VENTURA ARLYN DE JESUS</t>
  </si>
  <si>
    <t>CARMONA COBAXIN GEOVANNY</t>
  </si>
  <si>
    <t>CHAGALA JIMENEZ JADE YAEL</t>
  </si>
  <si>
    <t>COBAXIN CAGAL KARLA ILIANA</t>
  </si>
  <si>
    <t>COSME SANTOS GILBERTO</t>
  </si>
  <si>
    <t>COTO COTO BRANDO</t>
  </si>
  <si>
    <t>EDUARDO AZAMAR FRANCISCO</t>
  </si>
  <si>
    <t xml:space="preserve">ESCALERA CARDENAS OSVALDO 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</si>
  <si>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</si>
  <si>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</si>
  <si>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</si>
  <si>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</si>
  <si>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</si>
  <si>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</si>
  <si>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</si>
  <si>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</si>
  <si>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</si>
  <si>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</si>
  <si>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</si>
  <si>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</si>
  <si>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</si>
  <si>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</si>
  <si>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</si>
  <si>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</si>
  <si>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</si>
  <si>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</si>
  <si>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</si>
  <si>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 xml:space="preserve">VENZOR CERDA JORDY DE JESUS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</si>
</sst>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110" zoomScaleNormal="110" workbookViewId="0">
      <selection activeCell="K54" sqref="K5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2" t="s">
        <v>91</v>
      </c>
      <c r="E4" s="32"/>
      <c r="F4" s="32"/>
      <c r="G4" s="32"/>
      <c r="I4" t="s">
        <v>1</v>
      </c>
      <c r="J4" s="27" t="s">
        <v>90</v>
      </c>
      <c r="K4" s="27"/>
      <c r="M4" t="s">
        <v>2</v>
      </c>
      <c r="N4" s="33">
        <v>45749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57</v>
      </c>
      <c r="E6" s="27"/>
      <c r="F6" s="27"/>
      <c r="G6" s="27"/>
      <c r="I6" s="22" t="s">
        <v>22</v>
      </c>
      <c r="J6" s="22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60</v>
      </c>
      <c r="D9" s="26" t="s">
        <v>61</v>
      </c>
      <c r="E9" s="26"/>
      <c r="F9" s="26"/>
      <c r="G9" s="26"/>
      <c r="H9" s="26"/>
      <c r="I9" s="26"/>
      <c r="J9" s="4">
        <v>95</v>
      </c>
      <c r="K9" s="4">
        <v>100</v>
      </c>
      <c r="L9" s="4"/>
      <c r="M9" s="4"/>
      <c r="N9" s="4"/>
      <c r="O9" s="4"/>
      <c r="P9" s="4"/>
      <c r="Q9" s="10"/>
    </row>
    <row r="10" spans="2:18" x14ac:dyDescent="0.3">
      <c r="B10" s="6">
        <v>2</v>
      </c>
      <c r="C10" s="6" t="s">
        <v>62</v>
      </c>
      <c r="D10" s="26" t="s">
        <v>63</v>
      </c>
      <c r="E10" s="26"/>
      <c r="F10" s="26"/>
      <c r="G10" s="26"/>
      <c r="H10" s="26"/>
      <c r="I10" s="26"/>
      <c r="J10" s="4">
        <v>95</v>
      </c>
      <c r="K10" s="4">
        <v>100</v>
      </c>
      <c r="L10" s="4"/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64</v>
      </c>
      <c r="D11" s="26" t="s">
        <v>65</v>
      </c>
      <c r="E11" s="26"/>
      <c r="F11" s="26"/>
      <c r="G11" s="26"/>
      <c r="H11" s="26"/>
      <c r="I11" s="26"/>
      <c r="J11" s="4">
        <v>80</v>
      </c>
      <c r="K11" s="4">
        <v>100</v>
      </c>
      <c r="L11" s="4"/>
      <c r="M11" s="4"/>
      <c r="N11" s="4"/>
      <c r="O11" s="4"/>
      <c r="P11" s="4"/>
      <c r="Q11" s="10"/>
    </row>
    <row r="12" spans="2:18" x14ac:dyDescent="0.3">
      <c r="B12" s="6">
        <v>4</v>
      </c>
      <c r="C12" s="18" t="s">
        <v>66</v>
      </c>
      <c r="D12" s="26" t="s">
        <v>67</v>
      </c>
      <c r="E12" s="26"/>
      <c r="F12" s="26"/>
      <c r="G12" s="26"/>
      <c r="H12" s="26"/>
      <c r="I12" s="26"/>
      <c r="J12" s="4">
        <v>95</v>
      </c>
      <c r="K12" s="4">
        <v>90</v>
      </c>
      <c r="L12" s="4"/>
      <c r="M12" s="4"/>
      <c r="N12" s="4"/>
      <c r="O12" s="4"/>
      <c r="P12" s="4"/>
      <c r="Q12" s="10"/>
    </row>
    <row r="13" spans="2:18" x14ac:dyDescent="0.3">
      <c r="B13" s="6">
        <v>5</v>
      </c>
      <c r="C13" s="6" t="s">
        <v>68</v>
      </c>
      <c r="D13" s="26" t="s">
        <v>69</v>
      </c>
      <c r="E13" s="26"/>
      <c r="F13" s="26"/>
      <c r="G13" s="26"/>
      <c r="H13" s="26"/>
      <c r="I13" s="26"/>
      <c r="J13" s="4">
        <v>95</v>
      </c>
      <c r="K13" s="4">
        <v>100</v>
      </c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70</v>
      </c>
      <c r="D14" s="26" t="s">
        <v>71</v>
      </c>
      <c r="E14" s="26"/>
      <c r="F14" s="26"/>
      <c r="G14" s="26"/>
      <c r="H14" s="26"/>
      <c r="I14" s="26"/>
      <c r="J14" s="4">
        <v>80</v>
      </c>
      <c r="K14" s="4">
        <v>100</v>
      </c>
      <c r="L14" s="4"/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72</v>
      </c>
      <c r="D15" s="26" t="s">
        <v>73</v>
      </c>
      <c r="E15" s="26"/>
      <c r="F15" s="26"/>
      <c r="G15" s="26"/>
      <c r="H15" s="26"/>
      <c r="I15" s="26"/>
      <c r="J15" s="4">
        <v>90</v>
      </c>
      <c r="K15" s="4">
        <v>100</v>
      </c>
      <c r="L15" s="4"/>
      <c r="M15" s="4"/>
      <c r="N15" s="4"/>
      <c r="O15" s="4"/>
      <c r="P15" s="4"/>
      <c r="Q15" s="10"/>
    </row>
    <row r="16" spans="2:18" x14ac:dyDescent="0.3">
      <c r="B16" s="6">
        <v>8</v>
      </c>
      <c r="C16" s="6" t="s">
        <v>74</v>
      </c>
      <c r="D16" s="26" t="s">
        <v>75</v>
      </c>
      <c r="E16" s="26"/>
      <c r="F16" s="26"/>
      <c r="G16" s="26"/>
      <c r="H16" s="26"/>
      <c r="I16" s="26"/>
      <c r="J16" s="4">
        <v>95</v>
      </c>
      <c r="K16" s="4">
        <v>100</v>
      </c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76</v>
      </c>
      <c r="D17" s="26" t="s">
        <v>77</v>
      </c>
      <c r="E17" s="26"/>
      <c r="F17" s="26"/>
      <c r="G17" s="26"/>
      <c r="H17" s="26"/>
      <c r="I17" s="26"/>
      <c r="J17" s="4">
        <v>80</v>
      </c>
      <c r="K17" s="4">
        <v>0</v>
      </c>
      <c r="L17" s="4"/>
      <c r="M17" s="4"/>
      <c r="N17" s="4"/>
      <c r="O17" s="4"/>
      <c r="P17" s="4"/>
      <c r="Q17" s="10"/>
    </row>
    <row r="18" spans="2:17" x14ac:dyDescent="0.3">
      <c r="B18" s="6">
        <v>10</v>
      </c>
      <c r="C18" s="6" t="s">
        <v>78</v>
      </c>
      <c r="D18" s="26" t="s">
        <v>79</v>
      </c>
      <c r="E18" s="26"/>
      <c r="F18" s="26"/>
      <c r="G18" s="26"/>
      <c r="H18" s="26"/>
      <c r="I18" s="26"/>
      <c r="J18" s="4">
        <v>80</v>
      </c>
      <c r="K18" s="4">
        <v>100</v>
      </c>
      <c r="L18" s="4"/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80</v>
      </c>
      <c r="D19" s="26" t="s">
        <v>81</v>
      </c>
      <c r="E19" s="26"/>
      <c r="F19" s="26"/>
      <c r="G19" s="26"/>
      <c r="H19" s="26"/>
      <c r="I19" s="26"/>
      <c r="J19" s="4">
        <v>85</v>
      </c>
      <c r="K19" s="4">
        <v>100</v>
      </c>
      <c r="L19" s="4"/>
      <c r="M19" s="4"/>
      <c r="N19" s="4"/>
      <c r="O19" s="4"/>
      <c r="P19" s="4"/>
      <c r="Q19" s="10"/>
    </row>
    <row r="20" spans="2:17" x14ac:dyDescent="0.3">
      <c r="B20" s="6">
        <f t="shared" ref="B20:B53" si="0">B19+1</f>
        <v>12</v>
      </c>
      <c r="C20" s="6" t="s">
        <v>82</v>
      </c>
      <c r="D20" s="26" t="s">
        <v>83</v>
      </c>
      <c r="E20" s="26"/>
      <c r="F20" s="26"/>
      <c r="G20" s="26"/>
      <c r="H20" s="26"/>
      <c r="I20" s="26"/>
      <c r="J20" s="4">
        <v>95</v>
      </c>
      <c r="K20" s="4">
        <v>100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84</v>
      </c>
      <c r="D21" s="26" t="s">
        <v>85</v>
      </c>
      <c r="E21" s="26"/>
      <c r="F21" s="26"/>
      <c r="G21" s="26"/>
      <c r="H21" s="26"/>
      <c r="I21" s="26"/>
      <c r="J21" s="4">
        <v>95</v>
      </c>
      <c r="K21" s="4">
        <v>100</v>
      </c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86</v>
      </c>
      <c r="D22" s="26" t="s">
        <v>87</v>
      </c>
      <c r="E22" s="26"/>
      <c r="F22" s="26"/>
      <c r="G22" s="26"/>
      <c r="H22" s="26"/>
      <c r="I22" s="26"/>
      <c r="J22" s="4">
        <v>85</v>
      </c>
      <c r="K22" s="4">
        <v>80</v>
      </c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88</v>
      </c>
      <c r="D23" s="26" t="s">
        <v>89</v>
      </c>
      <c r="E23" s="26"/>
      <c r="F23" s="26"/>
      <c r="G23" s="26"/>
      <c r="H23" s="26"/>
      <c r="I23" s="26"/>
      <c r="J23" s="4">
        <v>95</v>
      </c>
      <c r="K23" s="4">
        <v>100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6"/>
      <c r="E24" s="26"/>
      <c r="F24" s="26"/>
      <c r="G24" s="26"/>
      <c r="H24" s="26"/>
      <c r="I24" s="26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6"/>
      <c r="E26" s="26"/>
      <c r="F26" s="26"/>
      <c r="G26" s="26"/>
      <c r="H26" s="26"/>
      <c r="I26" s="26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26"/>
      <c r="E30" s="26"/>
      <c r="F30" s="26"/>
      <c r="G30" s="26"/>
      <c r="H30" s="26"/>
      <c r="I30" s="26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6"/>
      <c r="E31" s="26"/>
      <c r="F31" s="26"/>
      <c r="G31" s="26"/>
      <c r="H31" s="26"/>
      <c r="I31" s="26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6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6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6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6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6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6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2"/>
      <c r="D54" s="22"/>
      <c r="E54" s="1"/>
      <c r="H54" s="24" t="s">
        <v>19</v>
      </c>
      <c r="I54" s="24"/>
      <c r="J54" s="11">
        <f t="shared" ref="J54:Q54" si="1">COUNTIF(J9:J53,"&gt;=70")</f>
        <v>15</v>
      </c>
      <c r="K54" s="11">
        <f t="shared" si="1"/>
        <v>14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si="1"/>
        <v>0</v>
      </c>
    </row>
    <row r="55" spans="2:17" x14ac:dyDescent="0.3">
      <c r="C55" s="22"/>
      <c r="D55" s="22"/>
      <c r="E55" s="8"/>
      <c r="H55" s="25" t="s">
        <v>20</v>
      </c>
      <c r="I55" s="25"/>
      <c r="J55" s="12">
        <f t="shared" ref="J55:Q55" si="2">COUNTIF(J9:J53,"&lt;70")</f>
        <v>0</v>
      </c>
      <c r="K55" s="12">
        <f t="shared" si="2"/>
        <v>1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">
      <c r="C56" s="22"/>
      <c r="D56" s="22"/>
      <c r="E56" s="22"/>
      <c r="H56" s="25" t="s">
        <v>21</v>
      </c>
      <c r="I56" s="25"/>
      <c r="J56" s="12">
        <f t="shared" ref="J56:Q56" si="3">COUNT(J9:J53)</f>
        <v>15</v>
      </c>
      <c r="K56" s="12">
        <f t="shared" si="3"/>
        <v>15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2"/>
      <c r="D57" s="22"/>
      <c r="E57" s="1"/>
      <c r="H57" s="23" t="s">
        <v>16</v>
      </c>
      <c r="I57" s="23"/>
      <c r="J57" s="13">
        <f>J54/J56</f>
        <v>1</v>
      </c>
      <c r="K57" s="14">
        <f t="shared" ref="K57:Q57" si="4">K54/K56</f>
        <v>0.93333333333333335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">
      <c r="C58" s="22"/>
      <c r="D58" s="22"/>
      <c r="E58" s="1"/>
      <c r="H58" s="23" t="s">
        <v>17</v>
      </c>
      <c r="I58" s="23"/>
      <c r="J58" s="13">
        <f>J55/J56</f>
        <v>0</v>
      </c>
      <c r="K58" s="13">
        <f t="shared" ref="K58:Q58" si="5">K55/K56</f>
        <v>6.6666666666666666E-2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2"/>
      <c r="D59" s="22"/>
      <c r="E59" s="8"/>
    </row>
    <row r="60" spans="2:17" x14ac:dyDescent="0.3">
      <c r="C60" s="1"/>
      <c r="D60" s="1"/>
      <c r="E60" s="8"/>
    </row>
    <row r="61" spans="2:17" x14ac:dyDescent="0.3">
      <c r="J61" s="20"/>
      <c r="K61" s="20"/>
      <c r="L61" s="20"/>
      <c r="M61" s="20"/>
      <c r="N61" s="20"/>
      <c r="O61" s="20"/>
      <c r="P61" s="20"/>
    </row>
    <row r="62" spans="2:17" x14ac:dyDescent="0.3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D29:I29"/>
    <mergeCell ref="D30:I30"/>
    <mergeCell ref="D31:I31"/>
    <mergeCell ref="D32:I32"/>
    <mergeCell ref="D34:I34"/>
    <mergeCell ref="D16:I16"/>
    <mergeCell ref="D18:I18"/>
    <mergeCell ref="D23:I23"/>
    <mergeCell ref="D24:I24"/>
    <mergeCell ref="D17:I1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5:I15"/>
    <mergeCell ref="D10:I10"/>
    <mergeCell ref="D13:I13"/>
    <mergeCell ref="D14:I14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4:D54"/>
    <mergeCell ref="H54:I54"/>
    <mergeCell ref="C55:D55"/>
    <mergeCell ref="H55:I55"/>
    <mergeCell ref="C56:E56"/>
    <mergeCell ref="H56:I56"/>
    <mergeCell ref="J61:P61"/>
    <mergeCell ref="J62:P62"/>
    <mergeCell ref="C57:D57"/>
    <mergeCell ref="H57:I57"/>
    <mergeCell ref="C58:D58"/>
    <mergeCell ref="H58:I58"/>
    <mergeCell ref="C59:D5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160" zoomScaleNormal="16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2" t="s">
        <v>91</v>
      </c>
      <c r="E4" s="32"/>
      <c r="F4" s="32"/>
      <c r="G4" s="32"/>
      <c r="I4" t="s">
        <v>1</v>
      </c>
      <c r="J4" s="27" t="s">
        <v>92</v>
      </c>
      <c r="K4" s="27"/>
      <c r="M4" t="s">
        <v>2</v>
      </c>
      <c r="N4" s="33">
        <v>45749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57</v>
      </c>
      <c r="E6" s="27"/>
      <c r="F6" s="27"/>
      <c r="G6" s="27"/>
      <c r="I6" s="22" t="s">
        <v>22</v>
      </c>
      <c r="J6" s="22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93</v>
      </c>
      <c r="D9" s="34" t="s">
        <v>94</v>
      </c>
      <c r="E9" s="35"/>
      <c r="F9" s="35"/>
      <c r="G9" s="35"/>
      <c r="H9" s="35"/>
      <c r="I9" s="36"/>
      <c r="J9" s="16">
        <v>95</v>
      </c>
      <c r="K9" s="4">
        <v>100</v>
      </c>
      <c r="L9" s="4"/>
      <c r="M9" s="4"/>
      <c r="N9" s="4"/>
      <c r="O9" s="4"/>
      <c r="P9" s="4"/>
      <c r="Q9" s="10"/>
    </row>
    <row r="10" spans="2:18" x14ac:dyDescent="0.3">
      <c r="B10" s="6">
        <f t="shared" ref="B10:B51" si="0">B9+1</f>
        <v>2</v>
      </c>
      <c r="C10" s="6" t="s">
        <v>95</v>
      </c>
      <c r="D10" s="34" t="s">
        <v>96</v>
      </c>
      <c r="E10" s="35"/>
      <c r="F10" s="35"/>
      <c r="G10" s="35"/>
      <c r="H10" s="35"/>
      <c r="I10" s="36"/>
      <c r="J10" s="16">
        <v>85</v>
      </c>
      <c r="K10" s="4">
        <v>100</v>
      </c>
      <c r="L10" s="4"/>
      <c r="M10" s="4"/>
      <c r="N10" s="4"/>
      <c r="O10" s="4"/>
      <c r="P10" s="4"/>
      <c r="Q10" s="10"/>
    </row>
    <row r="11" spans="2:18" x14ac:dyDescent="0.3">
      <c r="B11" s="6">
        <f t="shared" si="0"/>
        <v>3</v>
      </c>
      <c r="C11" s="6" t="s">
        <v>97</v>
      </c>
      <c r="D11" s="34" t="s">
        <v>98</v>
      </c>
      <c r="E11" s="35"/>
      <c r="F11" s="35"/>
      <c r="G11" s="35"/>
      <c r="H11" s="35"/>
      <c r="I11" s="36"/>
      <c r="J11" s="16">
        <v>90</v>
      </c>
      <c r="K11" s="4">
        <v>100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99</v>
      </c>
      <c r="D12" s="34" t="s">
        <v>100</v>
      </c>
      <c r="E12" s="35"/>
      <c r="F12" s="35"/>
      <c r="G12" s="35"/>
      <c r="H12" s="35"/>
      <c r="I12" s="36"/>
      <c r="J12" s="16">
        <v>85</v>
      </c>
      <c r="K12" s="4">
        <v>100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101</v>
      </c>
      <c r="D13" s="34" t="s">
        <v>102</v>
      </c>
      <c r="E13" s="35"/>
      <c r="F13" s="35"/>
      <c r="G13" s="35"/>
      <c r="H13" s="35"/>
      <c r="I13" s="36"/>
      <c r="J13" s="16">
        <v>90</v>
      </c>
      <c r="K13" s="4">
        <v>90</v>
      </c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 t="s">
        <v>103</v>
      </c>
      <c r="D14" s="34" t="s">
        <v>104</v>
      </c>
      <c r="E14" s="35"/>
      <c r="F14" s="35"/>
      <c r="G14" s="35"/>
      <c r="H14" s="35"/>
      <c r="I14" s="36"/>
      <c r="J14" s="16">
        <v>80</v>
      </c>
      <c r="K14" s="4">
        <v>100</v>
      </c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">
        <v>105</v>
      </c>
      <c r="D15" s="34" t="s">
        <v>106</v>
      </c>
      <c r="E15" s="35"/>
      <c r="F15" s="35"/>
      <c r="G15" s="35"/>
      <c r="H15" s="35"/>
      <c r="I15" s="36"/>
      <c r="J15" s="16">
        <v>80</v>
      </c>
      <c r="K15" s="4">
        <v>100</v>
      </c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">
        <v>107</v>
      </c>
      <c r="D16" s="26" t="s">
        <v>108</v>
      </c>
      <c r="E16" s="26"/>
      <c r="F16" s="26"/>
      <c r="G16" s="26"/>
      <c r="H16" s="26"/>
      <c r="I16" s="26"/>
      <c r="J16" s="16">
        <v>80</v>
      </c>
      <c r="K16" s="4">
        <v>100</v>
      </c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 t="s">
        <v>109</v>
      </c>
      <c r="D17" s="26" t="s">
        <v>110</v>
      </c>
      <c r="E17" s="26"/>
      <c r="F17" s="26"/>
      <c r="G17" s="26"/>
      <c r="H17" s="26"/>
      <c r="I17" s="26"/>
      <c r="J17" s="16">
        <v>95</v>
      </c>
      <c r="K17" s="4">
        <v>100</v>
      </c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">
        <v>111</v>
      </c>
      <c r="D18" s="26" t="s">
        <v>112</v>
      </c>
      <c r="E18" s="26"/>
      <c r="F18" s="26"/>
      <c r="G18" s="26"/>
      <c r="H18" s="26"/>
      <c r="I18" s="26"/>
      <c r="J18" s="16">
        <v>90</v>
      </c>
      <c r="K18" s="4">
        <v>100</v>
      </c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 t="s">
        <v>113</v>
      </c>
      <c r="D19" s="26" t="s">
        <v>114</v>
      </c>
      <c r="E19" s="26"/>
      <c r="F19" s="26"/>
      <c r="G19" s="26"/>
      <c r="H19" s="26"/>
      <c r="I19" s="26"/>
      <c r="J19" s="16">
        <v>90</v>
      </c>
      <c r="K19" s="4">
        <v>100</v>
      </c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 t="s">
        <v>115</v>
      </c>
      <c r="D20" s="26" t="s">
        <v>116</v>
      </c>
      <c r="E20" s="26"/>
      <c r="F20" s="26"/>
      <c r="G20" s="26"/>
      <c r="H20" s="26"/>
      <c r="I20" s="26"/>
      <c r="J20" s="16">
        <v>85</v>
      </c>
      <c r="K20" s="4">
        <v>100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117</v>
      </c>
      <c r="D21" s="26" t="s">
        <v>118</v>
      </c>
      <c r="E21" s="26"/>
      <c r="F21" s="26"/>
      <c r="G21" s="26"/>
      <c r="H21" s="26"/>
      <c r="I21" s="26"/>
      <c r="J21" s="4">
        <v>85</v>
      </c>
      <c r="K21" s="4">
        <v>100</v>
      </c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119</v>
      </c>
      <c r="D22" s="26" t="s">
        <v>120</v>
      </c>
      <c r="E22" s="26"/>
      <c r="F22" s="26"/>
      <c r="G22" s="26"/>
      <c r="H22" s="26"/>
      <c r="I22" s="26"/>
      <c r="J22" s="4">
        <v>80</v>
      </c>
      <c r="K22" s="4">
        <v>100</v>
      </c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121</v>
      </c>
      <c r="D23" s="26" t="s">
        <v>122</v>
      </c>
      <c r="E23" s="26"/>
      <c r="F23" s="26"/>
      <c r="G23" s="26"/>
      <c r="H23" s="26"/>
      <c r="I23" s="26"/>
      <c r="J23" s="4">
        <v>90</v>
      </c>
      <c r="K23" s="4">
        <v>90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6"/>
      <c r="E24" s="26"/>
      <c r="F24" s="26"/>
      <c r="G24" s="26"/>
      <c r="H24" s="26"/>
      <c r="I24" s="26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6"/>
      <c r="E26" s="26"/>
      <c r="F26" s="26"/>
      <c r="G26" s="26"/>
      <c r="H26" s="26"/>
      <c r="I26" s="26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19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2"/>
      <c r="D52" s="22"/>
      <c r="E52" s="1"/>
      <c r="H52" s="24" t="s">
        <v>19</v>
      </c>
      <c r="I52" s="24"/>
      <c r="J52" s="11">
        <f t="shared" ref="J52:P52" si="1">COUNTIF(J9:J51,"&gt;=70")</f>
        <v>15</v>
      </c>
      <c r="K52" s="11">
        <f t="shared" si="1"/>
        <v>15</v>
      </c>
      <c r="L52" s="11">
        <f t="shared" si="1"/>
        <v>0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COUNTIF(Q9:Q48,"&gt;=70")</f>
        <v>0</v>
      </c>
    </row>
    <row r="53" spans="2:17" x14ac:dyDescent="0.3">
      <c r="C53" s="22"/>
      <c r="D53" s="22"/>
      <c r="E53" s="8"/>
      <c r="H53" s="25" t="s">
        <v>20</v>
      </c>
      <c r="I53" s="25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2"/>
      <c r="D54" s="22"/>
      <c r="E54" s="22"/>
      <c r="H54" s="25" t="s">
        <v>21</v>
      </c>
      <c r="I54" s="25"/>
      <c r="J54" s="12">
        <f t="shared" ref="J54:Q54" si="3">COUNT(J9:J51)</f>
        <v>15</v>
      </c>
      <c r="K54" s="12">
        <f t="shared" si="3"/>
        <v>15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2"/>
      <c r="D55" s="22"/>
      <c r="E55" s="1"/>
      <c r="H55" s="23" t="s">
        <v>16</v>
      </c>
      <c r="I55" s="23"/>
      <c r="J55" s="13">
        <f>J52/J54</f>
        <v>1</v>
      </c>
      <c r="K55" s="14">
        <f t="shared" ref="K55:Q55" si="4">K52/K54</f>
        <v>1</v>
      </c>
      <c r="L55" s="14" t="e">
        <f t="shared" si="4"/>
        <v>#DIV/0!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2"/>
      <c r="D56" s="22"/>
      <c r="E56" s="1"/>
      <c r="H56" s="23" t="s">
        <v>17</v>
      </c>
      <c r="I56" s="23"/>
      <c r="J56" s="13">
        <f>J53/J54</f>
        <v>0</v>
      </c>
      <c r="K56" s="13">
        <f t="shared" ref="K56:Q56" si="5">K53/K54</f>
        <v>0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2"/>
      <c r="D57" s="22"/>
      <c r="E57" s="8"/>
    </row>
    <row r="58" spans="2:17" x14ac:dyDescent="0.3">
      <c r="C58" s="1"/>
      <c r="D58" s="1"/>
      <c r="E58" s="8"/>
    </row>
    <row r="59" spans="2:17" x14ac:dyDescent="0.3">
      <c r="J59" s="20"/>
      <c r="K59" s="20"/>
      <c r="L59" s="20"/>
      <c r="M59" s="20"/>
      <c r="N59" s="20"/>
      <c r="O59" s="20"/>
      <c r="P59" s="20"/>
    </row>
    <row r="60" spans="2:17" x14ac:dyDescent="0.3">
      <c r="J60" s="21" t="s">
        <v>18</v>
      </c>
      <c r="K60" s="21"/>
      <c r="L60" s="21"/>
      <c r="M60" s="21"/>
      <c r="N60" s="21"/>
      <c r="O60" s="21"/>
      <c r="P60" s="21"/>
    </row>
  </sheetData>
  <autoFilter ref="B8:Q56" xr:uid="{00000000-0001-0000-0200-000000000000}">
    <filterColumn colId="2" showButton="0"/>
    <filterColumn colId="3" showButton="0"/>
    <filterColumn colId="4" showButton="0"/>
    <filterColumn colId="5" showButton="0"/>
    <filterColumn colId="6" showButton="0"/>
  </autoFilter>
  <mergeCells count="65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44:I44"/>
    <mergeCell ref="D45:I45"/>
    <mergeCell ref="D46:I46"/>
    <mergeCell ref="D47:I47"/>
    <mergeCell ref="D48:I48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50:I50"/>
    <mergeCell ref="D51:I51"/>
    <mergeCell ref="C52:D52"/>
    <mergeCell ref="H52:I52"/>
    <mergeCell ref="D49:I49"/>
    <mergeCell ref="D43:I43"/>
    <mergeCell ref="D38:I38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0"/>
  <sheetViews>
    <sheetView zoomScale="110" zoomScaleNormal="110" workbookViewId="0">
      <selection activeCell="D39" sqref="D39:I3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2" t="s">
        <v>56</v>
      </c>
      <c r="E4" s="32"/>
      <c r="F4" s="32"/>
      <c r="G4" s="32"/>
      <c r="I4" t="s">
        <v>1</v>
      </c>
      <c r="J4" s="27" t="s">
        <v>55</v>
      </c>
      <c r="K4" s="27"/>
      <c r="M4" t="s">
        <v>2</v>
      </c>
      <c r="N4" s="33">
        <v>45749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57</v>
      </c>
      <c r="E6" s="27"/>
      <c r="F6" s="27"/>
      <c r="G6" s="27"/>
      <c r="I6" s="22" t="s">
        <v>22</v>
      </c>
      <c r="J6" s="22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59</v>
      </c>
      <c r="D9" s="26" t="s">
        <v>58</v>
      </c>
      <c r="E9" s="26"/>
      <c r="F9" s="26"/>
      <c r="G9" s="26"/>
      <c r="H9" s="26"/>
      <c r="I9" s="26"/>
      <c r="J9" s="17">
        <v>100</v>
      </c>
      <c r="K9" s="4">
        <v>100</v>
      </c>
      <c r="L9" s="4"/>
      <c r="M9" s="4"/>
      <c r="N9" s="4"/>
      <c r="O9" s="4"/>
      <c r="P9" s="4"/>
      <c r="Q9" s="10"/>
    </row>
    <row r="10" spans="2:18" x14ac:dyDescent="0.3">
      <c r="B10" s="6">
        <v>2</v>
      </c>
      <c r="C10" s="6" t="s">
        <v>25</v>
      </c>
      <c r="D10" s="26" t="s">
        <v>127</v>
      </c>
      <c r="E10" s="26"/>
      <c r="F10" s="26"/>
      <c r="G10" s="26"/>
      <c r="H10" s="26"/>
      <c r="I10" s="26"/>
      <c r="J10" s="17">
        <v>95</v>
      </c>
      <c r="K10" s="4">
        <v>100</v>
      </c>
      <c r="L10" s="4"/>
      <c r="M10" s="4"/>
      <c r="N10" s="4"/>
      <c r="O10" s="4"/>
      <c r="P10" s="4"/>
      <c r="Q10" s="10"/>
    </row>
    <row r="11" spans="2:18" x14ac:dyDescent="0.3">
      <c r="B11" s="6">
        <f t="shared" ref="B11:B51" si="0">B10+1</f>
        <v>3</v>
      </c>
      <c r="C11" s="18" t="s">
        <v>26</v>
      </c>
      <c r="D11" s="26" t="s">
        <v>126</v>
      </c>
      <c r="E11" s="26"/>
      <c r="F11" s="26"/>
      <c r="G11" s="26"/>
      <c r="H11" s="26"/>
      <c r="I11" s="26"/>
      <c r="J11" s="17">
        <v>95</v>
      </c>
      <c r="K11" s="4">
        <v>90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52</v>
      </c>
      <c r="D12" s="26" t="s">
        <v>128</v>
      </c>
      <c r="E12" s="26"/>
      <c r="F12" s="26"/>
      <c r="G12" s="26"/>
      <c r="H12" s="26"/>
      <c r="I12" s="26"/>
      <c r="J12" s="17">
        <v>85</v>
      </c>
      <c r="K12" s="4">
        <v>100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27</v>
      </c>
      <c r="D13" s="26" t="s">
        <v>129</v>
      </c>
      <c r="E13" s="26"/>
      <c r="F13" s="26"/>
      <c r="G13" s="26"/>
      <c r="H13" s="26"/>
      <c r="I13" s="26"/>
      <c r="J13" s="17">
        <v>90</v>
      </c>
      <c r="K13" s="4">
        <v>100</v>
      </c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28</v>
      </c>
      <c r="D14" s="26" t="s">
        <v>130</v>
      </c>
      <c r="E14" s="26"/>
      <c r="F14" s="26"/>
      <c r="G14" s="26"/>
      <c r="H14" s="26"/>
      <c r="I14" s="26"/>
      <c r="J14" s="17">
        <v>95</v>
      </c>
      <c r="K14" s="4">
        <v>100</v>
      </c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">
        <v>41</v>
      </c>
      <c r="D15" s="26" t="s">
        <v>131</v>
      </c>
      <c r="E15" s="26"/>
      <c r="F15" s="26"/>
      <c r="G15" s="26"/>
      <c r="H15" s="26"/>
      <c r="I15" s="26"/>
      <c r="J15" s="17">
        <v>95</v>
      </c>
      <c r="K15" s="4">
        <v>100</v>
      </c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">
        <v>29</v>
      </c>
      <c r="D16" s="26" t="s">
        <v>132</v>
      </c>
      <c r="E16" s="26"/>
      <c r="F16" s="26"/>
      <c r="G16" s="26"/>
      <c r="H16" s="26"/>
      <c r="I16" s="26"/>
      <c r="J16" s="17">
        <v>90</v>
      </c>
      <c r="K16" s="4">
        <v>100</v>
      </c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30</v>
      </c>
      <c r="D17" s="26" t="s">
        <v>133</v>
      </c>
      <c r="E17" s="26"/>
      <c r="F17" s="26"/>
      <c r="G17" s="26"/>
      <c r="H17" s="26"/>
      <c r="I17" s="26"/>
      <c r="J17" s="17">
        <v>100</v>
      </c>
      <c r="K17" s="4">
        <v>100</v>
      </c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">
        <v>31</v>
      </c>
      <c r="D18" s="26" t="s">
        <v>134</v>
      </c>
      <c r="E18" s="26"/>
      <c r="F18" s="26"/>
      <c r="G18" s="26"/>
      <c r="H18" s="26"/>
      <c r="I18" s="26"/>
      <c r="J18" s="17">
        <v>95</v>
      </c>
      <c r="K18" s="4">
        <v>100</v>
      </c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 t="s">
        <v>32</v>
      </c>
      <c r="D19" s="26" t="s">
        <v>135</v>
      </c>
      <c r="E19" s="26"/>
      <c r="F19" s="26"/>
      <c r="G19" s="26"/>
      <c r="H19" s="26"/>
      <c r="I19" s="26"/>
      <c r="J19" s="17">
        <v>100</v>
      </c>
      <c r="K19" s="4">
        <v>100</v>
      </c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 t="s">
        <v>42</v>
      </c>
      <c r="D20" s="26" t="s">
        <v>136</v>
      </c>
      <c r="E20" s="26"/>
      <c r="F20" s="26"/>
      <c r="G20" s="26"/>
      <c r="H20" s="26"/>
      <c r="I20" s="26"/>
      <c r="J20" s="17">
        <v>95</v>
      </c>
      <c r="K20" s="4">
        <v>100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43</v>
      </c>
      <c r="D21" s="26" t="s">
        <v>137</v>
      </c>
      <c r="E21" s="26"/>
      <c r="F21" s="26"/>
      <c r="G21" s="26"/>
      <c r="H21" s="26"/>
      <c r="I21" s="26"/>
      <c r="J21" s="17">
        <v>75</v>
      </c>
      <c r="K21" s="4">
        <v>100</v>
      </c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44</v>
      </c>
      <c r="D22" s="26" t="s">
        <v>138</v>
      </c>
      <c r="E22" s="26"/>
      <c r="F22" s="26"/>
      <c r="G22" s="26"/>
      <c r="H22" s="26"/>
      <c r="I22" s="26"/>
      <c r="J22" s="17">
        <v>95</v>
      </c>
      <c r="K22" s="4">
        <v>100</v>
      </c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45</v>
      </c>
      <c r="D23" s="26" t="s">
        <v>139</v>
      </c>
      <c r="E23" s="26"/>
      <c r="F23" s="26"/>
      <c r="G23" s="26"/>
      <c r="H23" s="26"/>
      <c r="I23" s="26"/>
      <c r="J23" s="17">
        <v>95</v>
      </c>
      <c r="K23" s="4">
        <v>100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 t="s">
        <v>46</v>
      </c>
      <c r="D24" s="26" t="s">
        <v>140</v>
      </c>
      <c r="E24" s="26"/>
      <c r="F24" s="26"/>
      <c r="G24" s="26"/>
      <c r="H24" s="26"/>
      <c r="I24" s="26"/>
      <c r="J24" s="17">
        <v>85</v>
      </c>
      <c r="K24" s="4">
        <v>90</v>
      </c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 t="s">
        <v>47</v>
      </c>
      <c r="D25" s="26" t="s">
        <v>141</v>
      </c>
      <c r="E25" s="26"/>
      <c r="F25" s="26"/>
      <c r="G25" s="26"/>
      <c r="H25" s="26"/>
      <c r="I25" s="26"/>
      <c r="J25" s="17">
        <v>90</v>
      </c>
      <c r="K25" s="4">
        <v>100</v>
      </c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 t="s">
        <v>47</v>
      </c>
      <c r="D26" s="26" t="s">
        <v>142</v>
      </c>
      <c r="E26" s="26"/>
      <c r="F26" s="26"/>
      <c r="G26" s="26"/>
      <c r="H26" s="26"/>
      <c r="I26" s="26"/>
      <c r="J26" s="17">
        <v>95</v>
      </c>
      <c r="K26" s="4">
        <v>100</v>
      </c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 t="s">
        <v>48</v>
      </c>
      <c r="D27" s="26" t="s">
        <v>143</v>
      </c>
      <c r="E27" s="26"/>
      <c r="F27" s="26"/>
      <c r="G27" s="26"/>
      <c r="H27" s="26"/>
      <c r="I27" s="26"/>
      <c r="J27" s="17">
        <v>95</v>
      </c>
      <c r="K27" s="4">
        <v>100</v>
      </c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 t="s">
        <v>49</v>
      </c>
      <c r="D28" s="26" t="s">
        <v>144</v>
      </c>
      <c r="E28" s="26"/>
      <c r="F28" s="26"/>
      <c r="G28" s="26"/>
      <c r="H28" s="26"/>
      <c r="I28" s="26"/>
      <c r="J28" s="17">
        <v>100</v>
      </c>
      <c r="K28" s="4">
        <v>90</v>
      </c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 t="s">
        <v>50</v>
      </c>
      <c r="D29" s="26" t="s">
        <v>145</v>
      </c>
      <c r="E29" s="26"/>
      <c r="F29" s="26"/>
      <c r="G29" s="26"/>
      <c r="H29" s="26"/>
      <c r="I29" s="26"/>
      <c r="J29" s="17">
        <v>75</v>
      </c>
      <c r="K29" s="4">
        <v>100</v>
      </c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 t="s">
        <v>33</v>
      </c>
      <c r="D30" s="26" t="s">
        <v>146</v>
      </c>
      <c r="E30" s="26"/>
      <c r="F30" s="26"/>
      <c r="G30" s="26"/>
      <c r="H30" s="26"/>
      <c r="I30" s="26"/>
      <c r="J30" s="17">
        <v>95</v>
      </c>
      <c r="K30" s="4">
        <v>100</v>
      </c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 t="s">
        <v>51</v>
      </c>
      <c r="D31" s="26" t="s">
        <v>147</v>
      </c>
      <c r="E31" s="26"/>
      <c r="F31" s="26"/>
      <c r="G31" s="26"/>
      <c r="H31" s="26"/>
      <c r="I31" s="26"/>
      <c r="J31" s="4">
        <v>95</v>
      </c>
      <c r="K31" s="4">
        <v>100</v>
      </c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 t="s">
        <v>34</v>
      </c>
      <c r="D32" s="26" t="s">
        <v>148</v>
      </c>
      <c r="E32" s="26"/>
      <c r="F32" s="26"/>
      <c r="G32" s="26"/>
      <c r="H32" s="26"/>
      <c r="I32" s="26"/>
      <c r="J32" s="4">
        <v>95</v>
      </c>
      <c r="K32" s="4">
        <v>100</v>
      </c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 t="s">
        <v>35</v>
      </c>
      <c r="D33" s="26" t="s">
        <v>149</v>
      </c>
      <c r="E33" s="26"/>
      <c r="F33" s="26"/>
      <c r="G33" s="26"/>
      <c r="H33" s="26"/>
      <c r="I33" s="26"/>
      <c r="J33" s="4">
        <v>90</v>
      </c>
      <c r="K33" s="4">
        <v>90</v>
      </c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 t="s">
        <v>36</v>
      </c>
      <c r="D34" s="26" t="s">
        <v>150</v>
      </c>
      <c r="E34" s="26"/>
      <c r="F34" s="26"/>
      <c r="G34" s="26"/>
      <c r="H34" s="26"/>
      <c r="I34" s="26"/>
      <c r="J34" s="4">
        <v>100</v>
      </c>
      <c r="K34" s="4">
        <v>90</v>
      </c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 t="s">
        <v>37</v>
      </c>
      <c r="D35" s="26" t="s">
        <v>151</v>
      </c>
      <c r="E35" s="26"/>
      <c r="F35" s="26"/>
      <c r="G35" s="26"/>
      <c r="H35" s="26"/>
      <c r="I35" s="26"/>
      <c r="J35" s="4">
        <v>95</v>
      </c>
      <c r="K35" s="4">
        <v>100</v>
      </c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 t="s">
        <v>38</v>
      </c>
      <c r="D36" s="26" t="s">
        <v>152</v>
      </c>
      <c r="E36" s="26"/>
      <c r="F36" s="26"/>
      <c r="G36" s="26"/>
      <c r="H36" s="26"/>
      <c r="I36" s="26"/>
      <c r="J36" s="4">
        <v>95</v>
      </c>
      <c r="K36" s="4">
        <v>100</v>
      </c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 t="s">
        <v>39</v>
      </c>
      <c r="D37" s="26" t="s">
        <v>153</v>
      </c>
      <c r="E37" s="26"/>
      <c r="F37" s="26"/>
      <c r="G37" s="26"/>
      <c r="H37" s="26"/>
      <c r="I37" s="26"/>
      <c r="J37" s="4">
        <v>95</v>
      </c>
      <c r="K37" s="4">
        <v>90</v>
      </c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 t="s">
        <v>40</v>
      </c>
      <c r="D38" s="26" t="s">
        <v>154</v>
      </c>
      <c r="E38" s="26"/>
      <c r="F38" s="26"/>
      <c r="G38" s="26"/>
      <c r="H38" s="26"/>
      <c r="I38" s="26"/>
      <c r="J38" s="4">
        <v>100</v>
      </c>
      <c r="K38" s="4">
        <v>90</v>
      </c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 t="s">
        <v>53</v>
      </c>
      <c r="D39" s="26" t="s">
        <v>54</v>
      </c>
      <c r="E39" s="26"/>
      <c r="F39" s="26"/>
      <c r="G39" s="26"/>
      <c r="H39" s="26"/>
      <c r="I39" s="26"/>
      <c r="J39" s="4">
        <v>95</v>
      </c>
      <c r="K39" s="4">
        <v>100</v>
      </c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7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7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3"/>
      <c r="D51" s="38"/>
      <c r="E51" s="39"/>
      <c r="F51" s="39"/>
      <c r="G51" s="39"/>
      <c r="H51" s="39"/>
      <c r="I51" s="40"/>
      <c r="J51" s="3"/>
      <c r="K51" s="3"/>
      <c r="L51" s="3"/>
      <c r="M51" s="3"/>
      <c r="N51" s="3"/>
      <c r="O51" s="3"/>
      <c r="P51" s="3"/>
      <c r="Q51" s="10"/>
    </row>
    <row r="52" spans="2:17" x14ac:dyDescent="0.3">
      <c r="C52" s="22"/>
      <c r="D52" s="22"/>
      <c r="E52" s="1"/>
      <c r="H52" s="24" t="s">
        <v>19</v>
      </c>
      <c r="I52" s="24"/>
      <c r="J52" s="11">
        <f t="shared" ref="J52:P52" si="1">COUNTIF(J9:J51,"&gt;=70")</f>
        <v>31</v>
      </c>
      <c r="K52" s="11">
        <f t="shared" si="1"/>
        <v>31</v>
      </c>
      <c r="L52" s="11">
        <f t="shared" si="1"/>
        <v>0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COUNTIF(Q9:Q46,"&gt;=70")</f>
        <v>0</v>
      </c>
    </row>
    <row r="53" spans="2:17" x14ac:dyDescent="0.3">
      <c r="C53" s="22"/>
      <c r="D53" s="22"/>
      <c r="E53" s="8"/>
      <c r="H53" s="25" t="s">
        <v>20</v>
      </c>
      <c r="I53" s="25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2"/>
      <c r="D54" s="22"/>
      <c r="E54" s="22"/>
      <c r="H54" s="25" t="s">
        <v>21</v>
      </c>
      <c r="I54" s="25"/>
      <c r="J54" s="12">
        <f t="shared" ref="J54:Q54" si="3">COUNT(J9:J51)</f>
        <v>31</v>
      </c>
      <c r="K54" s="12">
        <f t="shared" si="3"/>
        <v>31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2"/>
      <c r="D55" s="22"/>
      <c r="E55" s="1"/>
      <c r="H55" s="23" t="s">
        <v>16</v>
      </c>
      <c r="I55" s="23"/>
      <c r="J55" s="13">
        <f>J52/J54</f>
        <v>1</v>
      </c>
      <c r="K55" s="14">
        <f t="shared" ref="K55:Q55" si="4">K52/K54</f>
        <v>1</v>
      </c>
      <c r="L55" s="14" t="e">
        <f t="shared" si="4"/>
        <v>#DIV/0!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2"/>
      <c r="D56" s="22"/>
      <c r="E56" s="1"/>
      <c r="H56" s="23" t="s">
        <v>17</v>
      </c>
      <c r="I56" s="23"/>
      <c r="J56" s="13">
        <f>J53/J54</f>
        <v>0</v>
      </c>
      <c r="K56" s="13">
        <f t="shared" ref="K56:Q56" si="5">K53/K54</f>
        <v>0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2"/>
      <c r="D57" s="22"/>
      <c r="E57" s="8"/>
    </row>
    <row r="58" spans="2:17" x14ac:dyDescent="0.3">
      <c r="C58" s="1"/>
      <c r="D58" s="1"/>
      <c r="E58" s="8"/>
    </row>
    <row r="59" spans="2:17" x14ac:dyDescent="0.3">
      <c r="J59" s="20"/>
      <c r="K59" s="20"/>
      <c r="L59" s="20"/>
      <c r="M59" s="20"/>
      <c r="N59" s="20"/>
      <c r="O59" s="20"/>
      <c r="P59" s="20"/>
    </row>
    <row r="60" spans="2:17" x14ac:dyDescent="0.3">
      <c r="J60" s="21" t="s">
        <v>18</v>
      </c>
      <c r="K60" s="21"/>
      <c r="L60" s="21"/>
      <c r="M60" s="21"/>
      <c r="N60" s="21"/>
      <c r="O60" s="21"/>
      <c r="P60" s="21"/>
    </row>
  </sheetData>
  <mergeCells count="65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3:I23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workbookViewId="0">
      <selection activeCell="M51" sqref="M51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6.664062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2"/>
    </row>
    <row r="2" spans="1:16" x14ac:dyDescent="0.3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</row>
    <row r="3" spans="1:16" x14ac:dyDescent="0.3">
      <c r="B3" t="s">
        <v>0</v>
      </c>
      <c r="C3" s="32" t="s">
        <v>125</v>
      </c>
      <c r="D3" s="32"/>
      <c r="E3" s="32"/>
      <c r="F3" s="32"/>
      <c r="H3" t="s">
        <v>1</v>
      </c>
      <c r="I3" s="27" t="s">
        <v>92</v>
      </c>
      <c r="J3" s="27"/>
      <c r="L3" t="s">
        <v>2</v>
      </c>
      <c r="M3" s="33">
        <v>45749</v>
      </c>
      <c r="N3" s="33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7" t="s">
        <v>57</v>
      </c>
      <c r="D5" s="27"/>
      <c r="E5" s="27"/>
      <c r="F5" s="27"/>
      <c r="H5" s="22" t="s">
        <v>22</v>
      </c>
      <c r="I5" s="22"/>
      <c r="J5" s="28" t="s">
        <v>24</v>
      </c>
      <c r="K5" s="28"/>
      <c r="L5" s="28"/>
      <c r="M5" s="28"/>
      <c r="N5" s="28"/>
      <c r="O5" s="28"/>
    </row>
    <row r="7" spans="1:16" x14ac:dyDescent="0.3">
      <c r="A7" s="3" t="s">
        <v>4</v>
      </c>
      <c r="B7" s="3" t="s">
        <v>6</v>
      </c>
      <c r="C7" s="29" t="s">
        <v>5</v>
      </c>
      <c r="D7" s="29"/>
      <c r="E7" s="29"/>
      <c r="F7" s="29"/>
      <c r="G7" s="29"/>
      <c r="H7" s="29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6" t="s">
        <v>93</v>
      </c>
      <c r="C8" s="34" t="s">
        <v>94</v>
      </c>
      <c r="D8" s="35"/>
      <c r="E8" s="35"/>
      <c r="F8" s="35"/>
      <c r="G8" s="35"/>
      <c r="H8" s="36"/>
      <c r="I8" s="16">
        <v>85</v>
      </c>
      <c r="J8" s="4">
        <v>100</v>
      </c>
      <c r="K8" s="4"/>
      <c r="L8" s="4"/>
      <c r="M8" s="4"/>
      <c r="N8" s="4"/>
      <c r="O8" s="4"/>
      <c r="P8" s="9"/>
    </row>
    <row r="9" spans="1:16" x14ac:dyDescent="0.3">
      <c r="A9" s="6">
        <v>2</v>
      </c>
      <c r="B9" s="6" t="s">
        <v>95</v>
      </c>
      <c r="C9" s="34" t="s">
        <v>96</v>
      </c>
      <c r="D9" s="35"/>
      <c r="E9" s="35"/>
      <c r="F9" s="35"/>
      <c r="G9" s="35"/>
      <c r="H9" s="36"/>
      <c r="I9" s="16">
        <v>95</v>
      </c>
      <c r="J9" s="4">
        <v>100</v>
      </c>
      <c r="K9" s="4"/>
      <c r="L9" s="4"/>
      <c r="M9" s="4"/>
      <c r="N9" s="4"/>
      <c r="O9" s="4"/>
      <c r="P9" s="10"/>
    </row>
    <row r="10" spans="1:16" x14ac:dyDescent="0.3">
      <c r="A10" s="6">
        <f>A9+1</f>
        <v>3</v>
      </c>
      <c r="B10" s="6" t="s">
        <v>97</v>
      </c>
      <c r="C10" s="34" t="s">
        <v>98</v>
      </c>
      <c r="D10" s="35"/>
      <c r="E10" s="35"/>
      <c r="F10" s="35"/>
      <c r="G10" s="35"/>
      <c r="H10" s="36"/>
      <c r="I10" s="16">
        <v>90</v>
      </c>
      <c r="J10" s="4">
        <v>100</v>
      </c>
      <c r="K10" s="4"/>
      <c r="L10" s="4"/>
      <c r="M10" s="4"/>
      <c r="N10" s="4"/>
      <c r="O10" s="4"/>
      <c r="P10" s="10"/>
    </row>
    <row r="11" spans="1:16" x14ac:dyDescent="0.3">
      <c r="A11" s="6">
        <f t="shared" ref="A11:A48" si="0">A10+1</f>
        <v>4</v>
      </c>
      <c r="B11" s="6" t="s">
        <v>123</v>
      </c>
      <c r="C11" s="34" t="s">
        <v>124</v>
      </c>
      <c r="D11" s="35"/>
      <c r="E11" s="35"/>
      <c r="F11" s="35"/>
      <c r="G11" s="35"/>
      <c r="H11" s="36"/>
      <c r="I11" s="16">
        <v>80</v>
      </c>
      <c r="J11" s="4">
        <v>100</v>
      </c>
      <c r="K11" s="4"/>
      <c r="L11" s="4"/>
      <c r="M11" s="4"/>
      <c r="N11" s="4"/>
      <c r="O11" s="4"/>
      <c r="P11" s="10"/>
    </row>
    <row r="12" spans="1:16" x14ac:dyDescent="0.3">
      <c r="A12" s="6">
        <f t="shared" si="0"/>
        <v>5</v>
      </c>
      <c r="B12" s="6" t="s">
        <v>99</v>
      </c>
      <c r="C12" s="34" t="s">
        <v>100</v>
      </c>
      <c r="D12" s="35"/>
      <c r="E12" s="35"/>
      <c r="F12" s="35"/>
      <c r="G12" s="35"/>
      <c r="H12" s="36"/>
      <c r="I12" s="16">
        <v>80</v>
      </c>
      <c r="J12" s="4">
        <v>100</v>
      </c>
      <c r="K12" s="4"/>
      <c r="L12" s="4"/>
      <c r="M12" s="4"/>
      <c r="N12" s="4"/>
      <c r="O12" s="4"/>
      <c r="P12" s="10"/>
    </row>
    <row r="13" spans="1:16" x14ac:dyDescent="0.3">
      <c r="A13" s="6">
        <v>6</v>
      </c>
      <c r="B13" s="6" t="s">
        <v>101</v>
      </c>
      <c r="C13" s="34" t="s">
        <v>102</v>
      </c>
      <c r="D13" s="35"/>
      <c r="E13" s="35"/>
      <c r="F13" s="35"/>
      <c r="G13" s="35"/>
      <c r="H13" s="36"/>
      <c r="I13" s="16">
        <v>85</v>
      </c>
      <c r="J13" s="4">
        <v>85</v>
      </c>
      <c r="K13" s="4"/>
      <c r="L13" s="4"/>
      <c r="M13" s="4"/>
      <c r="N13" s="4"/>
      <c r="O13" s="4"/>
      <c r="P13" s="10"/>
    </row>
    <row r="14" spans="1:16" x14ac:dyDescent="0.3">
      <c r="A14" s="6">
        <f t="shared" si="0"/>
        <v>7</v>
      </c>
      <c r="B14" s="6" t="s">
        <v>103</v>
      </c>
      <c r="C14" s="34" t="s">
        <v>104</v>
      </c>
      <c r="D14" s="35"/>
      <c r="E14" s="35"/>
      <c r="F14" s="35"/>
      <c r="G14" s="35"/>
      <c r="H14" s="36"/>
      <c r="I14" s="16">
        <v>80</v>
      </c>
      <c r="J14" s="4">
        <v>100</v>
      </c>
      <c r="K14" s="4"/>
      <c r="L14" s="4"/>
      <c r="M14" s="4"/>
      <c r="N14" s="4"/>
      <c r="O14" s="4"/>
      <c r="P14" s="10"/>
    </row>
    <row r="15" spans="1:16" x14ac:dyDescent="0.3">
      <c r="A15" s="6">
        <f t="shared" si="0"/>
        <v>8</v>
      </c>
      <c r="B15" s="6" t="s">
        <v>105</v>
      </c>
      <c r="C15" s="34" t="s">
        <v>106</v>
      </c>
      <c r="D15" s="35"/>
      <c r="E15" s="35"/>
      <c r="F15" s="35"/>
      <c r="G15" s="35"/>
      <c r="H15" s="36"/>
      <c r="I15" s="16">
        <v>70</v>
      </c>
      <c r="J15" s="4">
        <v>100</v>
      </c>
      <c r="K15" s="4"/>
      <c r="L15" s="4"/>
      <c r="M15" s="4"/>
      <c r="N15" s="4"/>
      <c r="O15" s="4"/>
      <c r="P15" s="10"/>
    </row>
    <row r="16" spans="1:16" x14ac:dyDescent="0.3">
      <c r="A16" s="6">
        <f t="shared" si="0"/>
        <v>9</v>
      </c>
      <c r="B16" s="6" t="s">
        <v>107</v>
      </c>
      <c r="C16" s="26" t="s">
        <v>108</v>
      </c>
      <c r="D16" s="26"/>
      <c r="E16" s="26"/>
      <c r="F16" s="26"/>
      <c r="G16" s="26"/>
      <c r="H16" s="26"/>
      <c r="I16" s="16">
        <v>70</v>
      </c>
      <c r="J16" s="4">
        <v>100</v>
      </c>
      <c r="K16" s="4"/>
      <c r="L16" s="4"/>
      <c r="M16" s="4"/>
      <c r="N16" s="4"/>
      <c r="O16" s="4"/>
      <c r="P16" s="10"/>
    </row>
    <row r="17" spans="1:16" x14ac:dyDescent="0.3">
      <c r="A17" s="6">
        <f t="shared" si="0"/>
        <v>10</v>
      </c>
      <c r="B17" s="6" t="s">
        <v>109</v>
      </c>
      <c r="C17" s="26" t="s">
        <v>110</v>
      </c>
      <c r="D17" s="26"/>
      <c r="E17" s="26"/>
      <c r="F17" s="26"/>
      <c r="G17" s="26"/>
      <c r="H17" s="26"/>
      <c r="I17" s="16">
        <v>85</v>
      </c>
      <c r="J17" s="4">
        <v>100</v>
      </c>
      <c r="K17" s="4"/>
      <c r="L17" s="4"/>
      <c r="M17" s="4"/>
      <c r="N17" s="4"/>
      <c r="O17" s="4"/>
      <c r="P17" s="10"/>
    </row>
    <row r="18" spans="1:16" x14ac:dyDescent="0.3">
      <c r="A18" s="6">
        <f t="shared" si="0"/>
        <v>11</v>
      </c>
      <c r="B18" s="6" t="s">
        <v>111</v>
      </c>
      <c r="C18" s="26" t="s">
        <v>112</v>
      </c>
      <c r="D18" s="26"/>
      <c r="E18" s="26"/>
      <c r="F18" s="26"/>
      <c r="G18" s="26"/>
      <c r="H18" s="26"/>
      <c r="I18" s="16">
        <v>90</v>
      </c>
      <c r="J18" s="4">
        <v>100</v>
      </c>
      <c r="K18" s="4"/>
      <c r="L18" s="4"/>
      <c r="M18" s="4"/>
      <c r="N18" s="4"/>
      <c r="O18" s="4"/>
      <c r="P18" s="10"/>
    </row>
    <row r="19" spans="1:16" x14ac:dyDescent="0.3">
      <c r="A19" s="6">
        <f t="shared" si="0"/>
        <v>12</v>
      </c>
      <c r="B19" s="6" t="s">
        <v>113</v>
      </c>
      <c r="C19" s="26" t="s">
        <v>114</v>
      </c>
      <c r="D19" s="26"/>
      <c r="E19" s="26"/>
      <c r="F19" s="26"/>
      <c r="G19" s="26"/>
      <c r="H19" s="26"/>
      <c r="I19" s="4">
        <v>90</v>
      </c>
      <c r="J19" s="4">
        <v>100</v>
      </c>
      <c r="K19" s="4"/>
      <c r="L19" s="4"/>
      <c r="M19" s="4"/>
      <c r="N19" s="4"/>
      <c r="O19" s="4"/>
      <c r="P19" s="10"/>
    </row>
    <row r="20" spans="1:16" x14ac:dyDescent="0.3">
      <c r="A20" s="6">
        <f t="shared" si="0"/>
        <v>13</v>
      </c>
      <c r="B20" s="6" t="s">
        <v>115</v>
      </c>
      <c r="C20" s="26" t="s">
        <v>116</v>
      </c>
      <c r="D20" s="26"/>
      <c r="E20" s="26"/>
      <c r="F20" s="26"/>
      <c r="G20" s="26"/>
      <c r="H20" s="26"/>
      <c r="I20" s="4">
        <v>90</v>
      </c>
      <c r="J20" s="4">
        <v>100</v>
      </c>
      <c r="K20" s="4"/>
      <c r="L20" s="4"/>
      <c r="M20" s="4"/>
      <c r="N20" s="4"/>
      <c r="O20" s="4"/>
      <c r="P20" s="10"/>
    </row>
    <row r="21" spans="1:16" x14ac:dyDescent="0.3">
      <c r="A21" s="6">
        <f t="shared" si="0"/>
        <v>14</v>
      </c>
      <c r="B21" s="6" t="s">
        <v>117</v>
      </c>
      <c r="C21" s="26" t="s">
        <v>118</v>
      </c>
      <c r="D21" s="26"/>
      <c r="E21" s="26"/>
      <c r="F21" s="26"/>
      <c r="G21" s="26"/>
      <c r="H21" s="26"/>
      <c r="I21" s="4">
        <v>80</v>
      </c>
      <c r="J21" s="4">
        <v>100</v>
      </c>
      <c r="K21" s="4"/>
      <c r="L21" s="4"/>
      <c r="M21" s="4"/>
      <c r="N21" s="4"/>
      <c r="O21" s="4"/>
      <c r="P21" s="10"/>
    </row>
    <row r="22" spans="1:16" x14ac:dyDescent="0.3">
      <c r="A22" s="6">
        <f t="shared" si="0"/>
        <v>15</v>
      </c>
      <c r="B22" s="6" t="s">
        <v>119</v>
      </c>
      <c r="C22" s="26" t="s">
        <v>120</v>
      </c>
      <c r="D22" s="26"/>
      <c r="E22" s="26"/>
      <c r="F22" s="26"/>
      <c r="G22" s="26"/>
      <c r="H22" s="26"/>
      <c r="I22" s="4">
        <v>90</v>
      </c>
      <c r="J22" s="4">
        <v>100</v>
      </c>
      <c r="K22" s="4"/>
      <c r="L22" s="4"/>
      <c r="M22" s="4"/>
      <c r="N22" s="4"/>
      <c r="O22" s="4"/>
      <c r="P22" s="10"/>
    </row>
    <row r="23" spans="1:16" x14ac:dyDescent="0.3">
      <c r="A23" s="6">
        <f t="shared" si="0"/>
        <v>16</v>
      </c>
      <c r="B23" s="6" t="s">
        <v>121</v>
      </c>
      <c r="C23" s="26" t="s">
        <v>122</v>
      </c>
      <c r="D23" s="26"/>
      <c r="E23" s="26"/>
      <c r="F23" s="26"/>
      <c r="G23" s="26"/>
      <c r="H23" s="26"/>
      <c r="I23" s="4">
        <v>90</v>
      </c>
      <c r="J23" s="4">
        <v>90</v>
      </c>
      <c r="K23" s="4"/>
      <c r="L23" s="4"/>
      <c r="M23" s="4"/>
      <c r="N23" s="4"/>
      <c r="O23" s="4"/>
      <c r="P23" s="10"/>
    </row>
    <row r="24" spans="1:16" x14ac:dyDescent="0.3">
      <c r="A24" s="6">
        <f t="shared" si="0"/>
        <v>17</v>
      </c>
      <c r="B24" s="6"/>
      <c r="C24" s="26"/>
      <c r="D24" s="26"/>
      <c r="E24" s="26"/>
      <c r="F24" s="26"/>
      <c r="G24" s="26"/>
      <c r="H24" s="26"/>
      <c r="I24" s="4"/>
      <c r="J24" s="4"/>
      <c r="K24" s="4"/>
      <c r="L24" s="4"/>
      <c r="M24" s="4"/>
      <c r="N24" s="4"/>
      <c r="O24" s="4"/>
      <c r="P24" s="10"/>
    </row>
    <row r="25" spans="1:16" x14ac:dyDescent="0.3">
      <c r="A25" s="6">
        <f t="shared" si="0"/>
        <v>18</v>
      </c>
      <c r="B25" s="6"/>
      <c r="C25" s="26"/>
      <c r="D25" s="26"/>
      <c r="E25" s="26"/>
      <c r="F25" s="26"/>
      <c r="G25" s="26"/>
      <c r="H25" s="26"/>
      <c r="I25" s="4"/>
      <c r="J25" s="4"/>
      <c r="K25" s="4"/>
      <c r="L25" s="4"/>
      <c r="M25" s="4"/>
      <c r="N25" s="4"/>
      <c r="O25" s="4"/>
      <c r="P25" s="10"/>
    </row>
    <row r="26" spans="1:16" x14ac:dyDescent="0.3">
      <c r="A26" s="6">
        <f t="shared" si="0"/>
        <v>19</v>
      </c>
      <c r="B26" s="6"/>
      <c r="C26" s="26"/>
      <c r="D26" s="26"/>
      <c r="E26" s="26"/>
      <c r="F26" s="26"/>
      <c r="G26" s="26"/>
      <c r="H26" s="26"/>
      <c r="I26" s="4"/>
      <c r="J26" s="4"/>
      <c r="K26" s="4"/>
      <c r="L26" s="4"/>
      <c r="M26" s="4"/>
      <c r="N26" s="4"/>
      <c r="O26" s="4"/>
      <c r="P26" s="10"/>
    </row>
    <row r="27" spans="1:16" x14ac:dyDescent="0.3">
      <c r="A27" s="6">
        <f t="shared" si="0"/>
        <v>20</v>
      </c>
      <c r="B27" s="6"/>
      <c r="C27" s="26"/>
      <c r="D27" s="26"/>
      <c r="E27" s="26"/>
      <c r="F27" s="26"/>
      <c r="G27" s="26"/>
      <c r="H27" s="26"/>
      <c r="I27" s="4"/>
      <c r="J27" s="4"/>
      <c r="K27" s="4"/>
      <c r="L27" s="4"/>
      <c r="M27" s="4"/>
      <c r="N27" s="4"/>
      <c r="O27" s="4"/>
      <c r="P27" s="10"/>
    </row>
    <row r="28" spans="1:16" x14ac:dyDescent="0.3">
      <c r="A28" s="6">
        <f t="shared" si="0"/>
        <v>21</v>
      </c>
      <c r="B28" s="6"/>
      <c r="C28" s="34"/>
      <c r="D28" s="35"/>
      <c r="E28" s="35"/>
      <c r="F28" s="35"/>
      <c r="G28" s="35"/>
      <c r="H28" s="36"/>
      <c r="I28" s="4"/>
      <c r="J28" s="4"/>
      <c r="K28" s="4"/>
      <c r="L28" s="4"/>
      <c r="M28" s="4"/>
      <c r="N28" s="4"/>
      <c r="O28" s="4"/>
      <c r="P28" s="10"/>
    </row>
    <row r="29" spans="1:16" x14ac:dyDescent="0.3">
      <c r="A29" s="6">
        <f t="shared" si="0"/>
        <v>22</v>
      </c>
      <c r="B29" s="6"/>
      <c r="C29" s="26"/>
      <c r="D29" s="26"/>
      <c r="E29" s="26"/>
      <c r="F29" s="26"/>
      <c r="G29" s="26"/>
      <c r="H29" s="26"/>
      <c r="I29" s="4"/>
      <c r="J29" s="4"/>
      <c r="K29" s="4"/>
      <c r="L29" s="4"/>
      <c r="M29" s="4"/>
      <c r="N29" s="4"/>
      <c r="O29" s="4"/>
      <c r="P29" s="10"/>
    </row>
    <row r="30" spans="1:16" x14ac:dyDescent="0.3">
      <c r="A30" s="6">
        <f t="shared" si="0"/>
        <v>23</v>
      </c>
      <c r="B30" s="6"/>
      <c r="C30" s="26"/>
      <c r="D30" s="26"/>
      <c r="E30" s="26"/>
      <c r="F30" s="26"/>
      <c r="G30" s="26"/>
      <c r="H30" s="26"/>
      <c r="I30" s="4"/>
      <c r="J30" s="4"/>
      <c r="K30" s="4"/>
      <c r="L30" s="4"/>
      <c r="M30" s="4"/>
      <c r="N30" s="4"/>
      <c r="O30" s="4"/>
      <c r="P30" s="10"/>
    </row>
    <row r="31" spans="1:16" x14ac:dyDescent="0.3">
      <c r="A31" s="6">
        <f t="shared" si="0"/>
        <v>24</v>
      </c>
      <c r="B31" s="6"/>
      <c r="C31" s="26"/>
      <c r="D31" s="26"/>
      <c r="E31" s="26"/>
      <c r="F31" s="26"/>
      <c r="G31" s="26"/>
      <c r="H31" s="26"/>
      <c r="I31" s="4"/>
      <c r="J31" s="4"/>
      <c r="K31" s="4"/>
      <c r="L31" s="4"/>
      <c r="M31" s="4"/>
      <c r="N31" s="4"/>
      <c r="O31" s="4"/>
      <c r="P31" s="10"/>
    </row>
    <row r="32" spans="1:16" x14ac:dyDescent="0.3">
      <c r="A32" s="6">
        <f t="shared" si="0"/>
        <v>25</v>
      </c>
      <c r="B32" s="6"/>
      <c r="C32" s="26"/>
      <c r="D32" s="26"/>
      <c r="E32" s="26"/>
      <c r="F32" s="26"/>
      <c r="G32" s="26"/>
      <c r="H32" s="26"/>
      <c r="I32" s="4"/>
      <c r="J32" s="4"/>
      <c r="K32" s="4"/>
      <c r="L32" s="4"/>
      <c r="M32" s="4"/>
      <c r="N32" s="4"/>
      <c r="O32" s="4"/>
      <c r="P32" s="10"/>
    </row>
    <row r="33" spans="1:16" x14ac:dyDescent="0.3">
      <c r="A33" s="6">
        <f t="shared" si="0"/>
        <v>26</v>
      </c>
      <c r="B33" s="6"/>
      <c r="C33" s="26"/>
      <c r="D33" s="26"/>
      <c r="E33" s="26"/>
      <c r="F33" s="26"/>
      <c r="G33" s="26"/>
      <c r="H33" s="26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0"/>
        <v>27</v>
      </c>
      <c r="B34" s="6"/>
      <c r="C34" s="26"/>
      <c r="D34" s="26"/>
      <c r="E34" s="26"/>
      <c r="F34" s="26"/>
      <c r="G34" s="26"/>
      <c r="H34" s="26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0"/>
        <v>28</v>
      </c>
      <c r="B35" s="6"/>
      <c r="C35" s="26"/>
      <c r="D35" s="26"/>
      <c r="E35" s="26"/>
      <c r="F35" s="26"/>
      <c r="G35" s="26"/>
      <c r="H35" s="26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0"/>
        <v>29</v>
      </c>
      <c r="B36" s="6"/>
      <c r="C36" s="26"/>
      <c r="D36" s="26"/>
      <c r="E36" s="26"/>
      <c r="F36" s="26"/>
      <c r="G36" s="26"/>
      <c r="H36" s="26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0"/>
        <v>30</v>
      </c>
      <c r="B37" s="6"/>
      <c r="C37" s="26"/>
      <c r="D37" s="26"/>
      <c r="E37" s="26"/>
      <c r="F37" s="26"/>
      <c r="G37" s="26"/>
      <c r="H37" s="26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0"/>
        <v>31</v>
      </c>
      <c r="B38" s="6"/>
      <c r="C38" s="26"/>
      <c r="D38" s="26"/>
      <c r="E38" s="26"/>
      <c r="F38" s="26"/>
      <c r="G38" s="26"/>
      <c r="H38" s="26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0"/>
        <v>32</v>
      </c>
      <c r="B39" s="6"/>
      <c r="C39" s="26"/>
      <c r="D39" s="26"/>
      <c r="E39" s="26"/>
      <c r="F39" s="26"/>
      <c r="G39" s="26"/>
      <c r="H39" s="26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0"/>
        <v>33</v>
      </c>
      <c r="B40" s="6"/>
      <c r="C40" s="26"/>
      <c r="D40" s="26"/>
      <c r="E40" s="26"/>
      <c r="F40" s="26"/>
      <c r="G40" s="26"/>
      <c r="H40" s="26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0"/>
        <v>34</v>
      </c>
      <c r="B41" s="6"/>
      <c r="C41" s="26"/>
      <c r="D41" s="26"/>
      <c r="E41" s="26"/>
      <c r="F41" s="26"/>
      <c r="G41" s="26"/>
      <c r="H41" s="26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0"/>
        <v>35</v>
      </c>
      <c r="B42" s="7"/>
      <c r="C42" s="26"/>
      <c r="D42" s="26"/>
      <c r="E42" s="26"/>
      <c r="F42" s="26"/>
      <c r="G42" s="26"/>
      <c r="H42" s="26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0"/>
        <v>36</v>
      </c>
      <c r="B43" s="7"/>
      <c r="C43" s="26"/>
      <c r="D43" s="26"/>
      <c r="E43" s="26"/>
      <c r="F43" s="26"/>
      <c r="G43" s="26"/>
      <c r="H43" s="26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0"/>
        <v>37</v>
      </c>
      <c r="B44" s="7"/>
      <c r="C44" s="26"/>
      <c r="D44" s="26"/>
      <c r="E44" s="26"/>
      <c r="F44" s="26"/>
      <c r="G44" s="26"/>
      <c r="H44" s="26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0"/>
        <v>38</v>
      </c>
      <c r="B45" s="7"/>
      <c r="C45" s="26"/>
      <c r="D45" s="26"/>
      <c r="E45" s="26"/>
      <c r="F45" s="26"/>
      <c r="G45" s="26"/>
      <c r="H45" s="26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0"/>
        <v>39</v>
      </c>
      <c r="B46" s="7"/>
      <c r="C46" s="26"/>
      <c r="D46" s="26"/>
      <c r="E46" s="26"/>
      <c r="F46" s="26"/>
      <c r="G46" s="26"/>
      <c r="H46" s="26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0"/>
        <v>40</v>
      </c>
      <c r="B47" s="7"/>
      <c r="C47" s="26"/>
      <c r="D47" s="26"/>
      <c r="E47" s="26"/>
      <c r="F47" s="26"/>
      <c r="G47" s="26"/>
      <c r="H47" s="26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0"/>
        <v>41</v>
      </c>
      <c r="B48" s="7"/>
      <c r="C48" s="26"/>
      <c r="D48" s="26"/>
      <c r="E48" s="26"/>
      <c r="F48" s="26"/>
      <c r="G48" s="26"/>
      <c r="H48" s="26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2"/>
      <c r="C49" s="22"/>
      <c r="D49" s="1"/>
      <c r="G49" s="24" t="s">
        <v>19</v>
      </c>
      <c r="H49" s="24"/>
      <c r="I49" s="11">
        <f>COUNTIF(I8:I48,"&gt;=70")</f>
        <v>16</v>
      </c>
      <c r="J49" s="11">
        <f>COUNTIF(J8:J48,"&gt;=70")</f>
        <v>16</v>
      </c>
      <c r="K49" s="11">
        <f>COUNTIF(K8:K48,"&gt;=70")</f>
        <v>0</v>
      </c>
      <c r="L49" s="11">
        <f>COUNTIF(L8:L48,"&gt;=70")</f>
        <v>0</v>
      </c>
      <c r="M49" s="11">
        <f>COUNTIF(M8:M48,"&gt;=70")</f>
        <v>0</v>
      </c>
      <c r="N49" s="11">
        <f t="shared" ref="J49:O49" si="1">COUNTIF(N9:N48,"&gt;=70")</f>
        <v>0</v>
      </c>
      <c r="O49" s="11">
        <f t="shared" si="1"/>
        <v>0</v>
      </c>
      <c r="P49" s="15">
        <f>COUNTIF(P9:P45,"&gt;=70")</f>
        <v>0</v>
      </c>
    </row>
    <row r="50" spans="2:16" x14ac:dyDescent="0.3">
      <c r="B50" s="22"/>
      <c r="C50" s="22"/>
      <c r="D50" s="8"/>
      <c r="G50" s="25" t="s">
        <v>20</v>
      </c>
      <c r="H50" s="25"/>
      <c r="I50" s="12">
        <f>COUNTIF(I8:I48,"&lt;70")</f>
        <v>0</v>
      </c>
      <c r="J50" s="12">
        <f t="shared" ref="J50:P50" si="2">COUNTIF(J9:J48,"&lt;70")</f>
        <v>0</v>
      </c>
      <c r="K50" s="12">
        <f t="shared" si="2"/>
        <v>0</v>
      </c>
      <c r="L50" s="12">
        <f t="shared" si="2"/>
        <v>0</v>
      </c>
      <c r="M50" s="12">
        <f t="shared" si="2"/>
        <v>0</v>
      </c>
      <c r="N50" s="12">
        <f t="shared" si="2"/>
        <v>0</v>
      </c>
      <c r="O50" s="12">
        <f t="shared" si="2"/>
        <v>0</v>
      </c>
      <c r="P50" s="12">
        <f t="shared" si="2"/>
        <v>0</v>
      </c>
    </row>
    <row r="51" spans="2:16" x14ac:dyDescent="0.3">
      <c r="B51" s="22"/>
      <c r="C51" s="22"/>
      <c r="D51" s="22"/>
      <c r="G51" s="25" t="s">
        <v>21</v>
      </c>
      <c r="H51" s="25"/>
      <c r="I51" s="12">
        <f>COUNT(I8:I48)</f>
        <v>16</v>
      </c>
      <c r="J51" s="12">
        <f>COUNT(J8:J48)</f>
        <v>16</v>
      </c>
      <c r="K51" s="12">
        <f>COUNT(K8:K48)</f>
        <v>0</v>
      </c>
      <c r="L51" s="12">
        <f>COUNT(L8:L48)</f>
        <v>0</v>
      </c>
      <c r="M51" s="12">
        <f>COUNT(M8:M48)</f>
        <v>0</v>
      </c>
      <c r="N51" s="12">
        <f t="shared" ref="J51:P51" si="3">COUNT(N9:N48)</f>
        <v>0</v>
      </c>
      <c r="O51" s="12">
        <f t="shared" si="3"/>
        <v>0</v>
      </c>
      <c r="P51" s="12">
        <f t="shared" si="3"/>
        <v>0</v>
      </c>
    </row>
    <row r="52" spans="2:16" x14ac:dyDescent="0.3">
      <c r="B52" s="22"/>
      <c r="C52" s="22"/>
      <c r="D52" s="1"/>
      <c r="G52" s="23" t="s">
        <v>16</v>
      </c>
      <c r="H52" s="23"/>
      <c r="I52" s="13">
        <f>I49/I51</f>
        <v>1</v>
      </c>
      <c r="J52" s="14">
        <f t="shared" ref="J52:P52" si="4">J49/J51</f>
        <v>1</v>
      </c>
      <c r="K52" s="14" t="e">
        <f t="shared" si="4"/>
        <v>#DIV/0!</v>
      </c>
      <c r="L52" s="14" t="e">
        <f t="shared" si="4"/>
        <v>#DIV/0!</v>
      </c>
      <c r="M52" s="14" t="e">
        <f t="shared" si="4"/>
        <v>#DIV/0!</v>
      </c>
      <c r="N52" s="14" t="e">
        <f t="shared" si="4"/>
        <v>#DIV/0!</v>
      </c>
      <c r="O52" s="14" t="e">
        <f t="shared" si="4"/>
        <v>#DIV/0!</v>
      </c>
      <c r="P52" s="14" t="e">
        <f t="shared" si="4"/>
        <v>#DIV/0!</v>
      </c>
    </row>
    <row r="53" spans="2:16" x14ac:dyDescent="0.3">
      <c r="B53" s="22"/>
      <c r="C53" s="22"/>
      <c r="D53" s="1"/>
      <c r="G53" s="23" t="s">
        <v>17</v>
      </c>
      <c r="H53" s="23"/>
      <c r="I53" s="13">
        <f>I50/I51</f>
        <v>0</v>
      </c>
      <c r="J53" s="13">
        <f t="shared" ref="J53:P53" si="5">J50/J51</f>
        <v>0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</row>
    <row r="54" spans="2:16" x14ac:dyDescent="0.3">
      <c r="B54" s="22"/>
      <c r="C54" s="22"/>
      <c r="D54" s="8"/>
    </row>
    <row r="55" spans="2:16" x14ac:dyDescent="0.3">
      <c r="B55" s="1"/>
      <c r="C55" s="1"/>
      <c r="D55" s="8"/>
    </row>
    <row r="56" spans="2:16" x14ac:dyDescent="0.3">
      <c r="I56" s="20"/>
      <c r="J56" s="20"/>
      <c r="K56" s="20"/>
      <c r="L56" s="20"/>
      <c r="M56" s="20"/>
      <c r="N56" s="20"/>
      <c r="O56" s="20"/>
    </row>
    <row r="57" spans="2:16" x14ac:dyDescent="0.3">
      <c r="I57" s="21" t="s">
        <v>18</v>
      </c>
      <c r="J57" s="21"/>
      <c r="K57" s="21"/>
      <c r="L57" s="21"/>
      <c r="M57" s="21"/>
      <c r="N57" s="21"/>
      <c r="O57" s="21"/>
    </row>
  </sheetData>
  <mergeCells count="63"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5:H45"/>
    <mergeCell ref="C46:H46"/>
    <mergeCell ref="C47:H47"/>
    <mergeCell ref="C48:H48"/>
    <mergeCell ref="B49:C49"/>
    <mergeCell ref="G49:H49"/>
    <mergeCell ref="B50:C50"/>
    <mergeCell ref="G50:H50"/>
    <mergeCell ref="B51:D51"/>
    <mergeCell ref="G51:H51"/>
    <mergeCell ref="B52:C52"/>
    <mergeCell ref="G52:H52"/>
    <mergeCell ref="B53:C53"/>
    <mergeCell ref="G53:H53"/>
    <mergeCell ref="B54:C54"/>
    <mergeCell ref="I56:O56"/>
    <mergeCell ref="I57:O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           </vt:lpstr>
      <vt:lpstr>MANUFACTURA B</vt:lpstr>
      <vt:lpstr>CONTROLES LOGICOS PROGRAMABLES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2025-04-07T18:51:26Z</dcterms:modified>
</cp:coreProperties>
</file>