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5407BDA8-CAD1-4750-89D1-37C8F6F72A1F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5" l="1"/>
  <c r="H16" i="25"/>
  <c r="D17" i="22"/>
  <c r="C17" i="22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21" i="10" l="1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<sst xmlns="http://schemas.openxmlformats.org/spreadsheetml/2006/main" count="239" uniqueCount="50">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</sst>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zoomScale="85" zoomScaleNormal="85" zoomScaleSheetLayoutView="100" workbookViewId="0">
      <selection activeCell="O16" sqref="O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35</v>
      </c>
      <c r="M8" s="34"/>
      <c r="N8" s="34"/>
    </row>
    <row r="10" spans="1:14" x14ac:dyDescent="0.2">
      <c r="A10" s="4" t="s">
        <v>8</v>
      </c>
      <c r="B10" s="34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37</v>
      </c>
      <c r="B14" s="9" t="s">
        <v>21</v>
      </c>
      <c r="C14" s="9" t="s">
        <v>40</v>
      </c>
      <c r="D14" s="9" t="s">
        <v>39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5.5" x14ac:dyDescent="0.2">
      <c r="A15" s="8" t="s">
        <v>37</v>
      </c>
      <c r="B15" s="9" t="s">
        <v>21</v>
      </c>
      <c r="C15" s="9" t="s">
        <v>41</v>
      </c>
      <c r="D15" s="9" t="s">
        <v>39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">
      <c r="A16" s="8" t="s">
        <v>38</v>
      </c>
      <c r="B16" s="9" t="s">
        <v>44</v>
      </c>
      <c r="C16" s="9" t="s">
        <v>42</v>
      </c>
      <c r="D16" s="9" t="s">
        <v>43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="85" zoomScaleNormal="85" zoomScaleSheetLayoutView="100" workbookViewId="0">
      <selection activeCell="G33" sqref="G33:J33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ESTADÍSTICA INFERENCIAL</v>
      </c>
      <c r="B14" s="9" t="s">
        <v>45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">
      <c r="A15" s="9" t="str">
        <f>'1'!A15</f>
        <v>ESTADÍSTICA INFERENCIAL</v>
      </c>
      <c r="B15" s="9" t="s">
        <v>46</v>
      </c>
      <c r="C15" s="9" t="s">
        <v>40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">
      <c r="A16" s="9" t="str">
        <f>'1'!A15</f>
        <v>ESTADÍSTICA INFERENCIAL</v>
      </c>
      <c r="B16" s="9" t="s">
        <v>45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">
      <c r="A17" s="9" t="s">
        <v>47</v>
      </c>
      <c r="B17" s="9" t="s">
        <v>46</v>
      </c>
      <c r="C17" s="9" t="str">
        <f>'1'!C16</f>
        <v>811 A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">
      <c r="A18" s="9" t="s">
        <v>38</v>
      </c>
      <c r="B18" s="9" t="s">
        <v>21</v>
      </c>
      <c r="C18" s="9" t="s">
        <v>42</v>
      </c>
      <c r="D18" s="9" t="s">
        <v>43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">
      <c r="A19" s="9" t="s">
        <v>38</v>
      </c>
      <c r="B19" s="9" t="s">
        <v>45</v>
      </c>
      <c r="C19" s="9" t="s">
        <v>42</v>
      </c>
      <c r="D19" s="9" t="s">
        <v>43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8" spans="1:14" x14ac:dyDescent="0.2">
      <c r="A28" s="12"/>
    </row>
    <row r="29" spans="1:14" x14ac:dyDescent="0.2">
      <c r="B29" s="37" t="s">
        <v>27</v>
      </c>
      <c r="C29" s="37"/>
      <c r="D29" s="37"/>
      <c r="G29" s="22" t="s">
        <v>28</v>
      </c>
      <c r="H29" s="22"/>
      <c r="I29" s="22"/>
      <c r="J29" s="22"/>
    </row>
    <row r="30" spans="1:14" ht="62.25" customHeight="1" x14ac:dyDescent="0.2">
      <c r="B30" s="38"/>
      <c r="C30" s="38"/>
      <c r="D30" s="38"/>
      <c r="G30" s="34"/>
      <c r="H30" s="34"/>
      <c r="I30" s="34"/>
      <c r="J30" s="34"/>
    </row>
    <row r="31" spans="1:14" hidden="1" x14ac:dyDescent="0.2">
      <c r="A31" s="39" t="e">
        <v>#REF!</v>
      </c>
      <c r="B31" s="39"/>
      <c r="C31" s="6"/>
      <c r="E31" s="39"/>
      <c r="F31" s="39"/>
      <c r="G31" s="39"/>
      <c r="H31" s="39"/>
    </row>
    <row r="32" spans="1:14" hidden="1" x14ac:dyDescent="0.2"/>
    <row r="33" spans="2:10" ht="45" customHeight="1" x14ac:dyDescent="0.2">
      <c r="B33" s="40" t="str">
        <f>B10</f>
        <v>DRA. VIOLETA ALEJANDRA BASTIÁN LIMA</v>
      </c>
      <c r="C33" s="40"/>
      <c r="D33" s="40"/>
      <c r="E33" s="13"/>
      <c r="F33" s="13"/>
      <c r="G33" s="40" t="s">
        <v>34</v>
      </c>
      <c r="H33" s="40"/>
      <c r="I33" s="40"/>
      <c r="J33" s="40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ESTADÍSTICA INFERENCIAL</v>
      </c>
      <c r="B14" s="9" t="s">
        <v>48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9" t="s">
        <v>25</v>
      </c>
      <c r="I14" s="9">
        <v>4</v>
      </c>
      <c r="J14" s="10"/>
      <c r="K14" s="9">
        <v>0</v>
      </c>
      <c r="L14" s="10">
        <v>0</v>
      </c>
      <c r="M14" s="9">
        <v>70</v>
      </c>
      <c r="N14" s="15">
        <v>0.75</v>
      </c>
    </row>
    <row r="15" spans="1:14" s="11" customFormat="1" x14ac:dyDescent="0.2">
      <c r="A15" s="9" t="str">
        <f>'1'!A15</f>
        <v>ESTADÍSTICA INFERENCIAL</v>
      </c>
      <c r="B15" s="9" t="s">
        <v>48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14</v>
      </c>
      <c r="G15" s="9" t="s">
        <v>25</v>
      </c>
      <c r="H15" s="9" t="s">
        <v>25</v>
      </c>
      <c r="I15" s="9">
        <v>1</v>
      </c>
      <c r="J15" s="10"/>
      <c r="K15" s="9">
        <v>0</v>
      </c>
      <c r="L15" s="10">
        <v>0</v>
      </c>
      <c r="M15" s="9">
        <v>83</v>
      </c>
      <c r="N15" s="15">
        <v>0.8</v>
      </c>
    </row>
    <row r="16" spans="1:14" s="11" customFormat="1" x14ac:dyDescent="0.2">
      <c r="A16" s="9" t="s">
        <v>38</v>
      </c>
      <c r="B16" s="9" t="s">
        <v>46</v>
      </c>
      <c r="C16" s="9" t="s">
        <v>42</v>
      </c>
      <c r="D16" s="9" t="s">
        <v>43</v>
      </c>
      <c r="E16" s="9">
        <v>32</v>
      </c>
      <c r="F16" s="9">
        <v>30</v>
      </c>
      <c r="G16" s="9" t="s">
        <v>25</v>
      </c>
      <c r="H16" s="9" t="s">
        <v>25</v>
      </c>
      <c r="I16" s="9">
        <v>2</v>
      </c>
      <c r="J16" s="10"/>
      <c r="K16" s="9">
        <v>0</v>
      </c>
      <c r="L16" s="10">
        <v>0</v>
      </c>
      <c r="M16" s="9">
        <v>84</v>
      </c>
      <c r="N16" s="15">
        <v>0.72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56</v>
      </c>
      <c r="G28" s="17">
        <f>SUM(G14:G27)</f>
        <v>0</v>
      </c>
      <c r="H28" s="18">
        <f>SUM(F28:G28)/E28</f>
        <v>0.88888888888888884</v>
      </c>
      <c r="I28" s="17">
        <f t="shared" ref="I28" si="0">(E28-SUM(F28:G28))-K28</f>
        <v>7</v>
      </c>
      <c r="J28" s="18">
        <f t="shared" ref="J28" si="1">I28/E28</f>
        <v>0.1111111111111111</v>
      </c>
      <c r="K28" s="17">
        <f>SUM(K14:K27)</f>
        <v>0</v>
      </c>
      <c r="L28" s="18">
        <f t="shared" ref="L28" si="2">K28/E28</f>
        <v>0</v>
      </c>
      <c r="M28" s="17">
        <f>AVERAGE(M14:M27)</f>
        <v>79</v>
      </c>
      <c r="N28" s="19">
        <f>AVERAGE(N14:N27)</f>
        <v>0.75666666666666671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9" t="s">
        <v>49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12</v>
      </c>
      <c r="G14" s="9" t="s">
        <v>25</v>
      </c>
      <c r="H14" s="10"/>
      <c r="I14" s="9">
        <v>4</v>
      </c>
      <c r="J14" s="10"/>
      <c r="K14" s="9">
        <v>0</v>
      </c>
      <c r="L14" s="10">
        <v>0</v>
      </c>
      <c r="M14" s="9">
        <v>71</v>
      </c>
      <c r="N14" s="15">
        <v>0.75</v>
      </c>
    </row>
    <row r="15" spans="1:14" s="11" customFormat="1" ht="25.5" x14ac:dyDescent="0.2">
      <c r="A15" s="9" t="str">
        <f>'1'!A15</f>
        <v>ESTADÍSTICA INFERENCIAL</v>
      </c>
      <c r="B15" s="9" t="s">
        <v>49</v>
      </c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13</v>
      </c>
      <c r="G15" s="9" t="s">
        <v>25</v>
      </c>
      <c r="H15" s="10"/>
      <c r="I15" s="9">
        <v>2</v>
      </c>
      <c r="J15" s="10"/>
      <c r="K15" s="9">
        <v>0</v>
      </c>
      <c r="L15" s="10">
        <v>0</v>
      </c>
      <c r="M15" s="9">
        <v>84</v>
      </c>
      <c r="N15" s="15">
        <v>0.73</v>
      </c>
    </row>
    <row r="16" spans="1:14" s="11" customFormat="1" ht="25.5" x14ac:dyDescent="0.2">
      <c r="A16" s="9" t="s">
        <v>38</v>
      </c>
      <c r="B16" s="9" t="s">
        <v>44</v>
      </c>
      <c r="C16" s="9" t="s">
        <v>42</v>
      </c>
      <c r="D16" s="9" t="s">
        <v>43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63</v>
      </c>
      <c r="F28" s="17">
        <f>SUM(F14:F27)</f>
        <v>25</v>
      </c>
      <c r="G28" s="17">
        <f>SUM(G14:G27)</f>
        <v>0</v>
      </c>
      <c r="H28" s="18">
        <f>SUM(F28:G28)/E28</f>
        <v>0.3968253968253968</v>
      </c>
      <c r="I28" s="17">
        <f t="shared" ref="I28" si="0">(E28-SUM(F28:G28))-K28</f>
        <v>38</v>
      </c>
      <c r="J28" s="18">
        <f t="shared" ref="J28" si="1">I28/E28</f>
        <v>0.60317460317460314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0.74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abSelected="1" zoomScale="85" zoomScaleNormal="85" zoomScaleSheetLayoutView="100" workbookViewId="0">
      <selection activeCell="B16" sqref="B16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21"/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10</v>
      </c>
      <c r="G14" s="9">
        <v>3</v>
      </c>
      <c r="H14" s="10">
        <f t="shared" ref="H14:H16" si="0">F14/E14</f>
        <v>0.625</v>
      </c>
      <c r="I14" s="9">
        <f t="shared" ref="I14:I21" si="1">(E14-SUM(F14:G14))-K14</f>
        <v>3</v>
      </c>
      <c r="J14" s="10">
        <f t="shared" ref="J14:J21" si="2">I14/E14</f>
        <v>0.1875</v>
      </c>
      <c r="K14" s="9">
        <v>0</v>
      </c>
      <c r="L14" s="10">
        <f t="shared" ref="L14:L21" si="3">K14/E14</f>
        <v>0</v>
      </c>
      <c r="M14" s="9">
        <v>76</v>
      </c>
      <c r="N14" s="15">
        <v>0.75</v>
      </c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>
        <v>13</v>
      </c>
      <c r="G15" s="9">
        <v>1</v>
      </c>
      <c r="H15" s="10">
        <f t="shared" si="0"/>
        <v>0.8666666666666667</v>
      </c>
      <c r="I15" s="9">
        <f t="shared" si="1"/>
        <v>1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81</v>
      </c>
      <c r="N15" s="15">
        <v>0.73</v>
      </c>
    </row>
    <row r="16" spans="1:14" s="11" customFormat="1" ht="25.5" x14ac:dyDescent="0.2">
      <c r="A16" s="9" t="s">
        <v>38</v>
      </c>
      <c r="B16" s="9"/>
      <c r="C16" s="9" t="s">
        <v>42</v>
      </c>
      <c r="D16" s="9" t="s">
        <v>43</v>
      </c>
      <c r="E16" s="9">
        <v>32</v>
      </c>
      <c r="F16" s="9">
        <v>30</v>
      </c>
      <c r="G16" s="9">
        <v>2</v>
      </c>
      <c r="H16" s="10">
        <f t="shared" si="0"/>
        <v>0.9375</v>
      </c>
      <c r="I16" s="9">
        <v>0</v>
      </c>
      <c r="J16" s="10">
        <v>0</v>
      </c>
      <c r="K16" s="9">
        <v>0</v>
      </c>
      <c r="L16" s="10">
        <v>0</v>
      </c>
      <c r="M16" s="9">
        <v>92</v>
      </c>
      <c r="N16" s="15">
        <v>0.56000000000000005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SUM(F14:F20)</f>
        <v>53</v>
      </c>
      <c r="G21" s="17">
        <f>SUM(G14:G20)</f>
        <v>6</v>
      </c>
      <c r="H21" s="18">
        <f>SUM(F21:G21)/E21</f>
        <v>0.93650793650793651</v>
      </c>
      <c r="I21" s="17">
        <f t="shared" si="1"/>
        <v>4</v>
      </c>
      <c r="J21" s="18">
        <f t="shared" si="2"/>
        <v>6.3492063492063489E-2</v>
      </c>
      <c r="K21" s="17">
        <f>SUM(K14:K20)</f>
        <v>0</v>
      </c>
      <c r="L21" s="18">
        <f t="shared" si="3"/>
        <v>0</v>
      </c>
      <c r="M21" s="17">
        <f>AVERAGE(M14:M20)</f>
        <v>83</v>
      </c>
      <c r="N21" s="19">
        <f>AVERAGE(N14:N20)</f>
        <v>0.68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 t="s">
        <v>34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VIOLETA</cp:lastModifiedBy>
  <cp:revision/>
  <cp:lastPrinted>2023-03-25T03:30:28Z</cp:lastPrinted>
  <dcterms:created xsi:type="dcterms:W3CDTF">2021-11-22T14:45:25Z</dcterms:created>
  <dcterms:modified xsi:type="dcterms:W3CDTF">2025-06-10T16:04:51Z</dcterms:modified>
  <cp:category/>
  <cp:contentStatus/>
</cp:coreProperties>
</file>