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Parcial\R3\"/>
    </mc:Choice>
  </mc:AlternateContent>
  <xr:revisionPtr revIDLastSave="0" documentId="13_ncr:1_{FF92CABC-178F-409B-AD67-A2DA9EB65CCA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3" l="1"/>
  <c r="E16" i="3"/>
  <c r="E17" i="3"/>
  <c r="C17" i="3"/>
  <c r="C16" i="3"/>
  <c r="C15" i="3"/>
  <c r="C14" i="3"/>
  <c r="L17" i="2"/>
  <c r="I17" i="2"/>
  <c r="L16" i="2"/>
  <c r="I16" i="2"/>
  <c r="L15" i="2"/>
  <c r="I15" i="2"/>
  <c r="L14" i="2"/>
  <c r="I14" i="2"/>
  <c r="A17" i="3" l="1"/>
  <c r="A16" i="3"/>
  <c r="A15" i="3"/>
  <c r="G37" i="5" l="1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L17" i="4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E28" i="4" s="1"/>
  <c r="D14" i="4"/>
  <c r="C14" i="4"/>
  <c r="A14" i="4"/>
  <c r="B10" i="4"/>
  <c r="L8" i="4"/>
  <c r="H8" i="4"/>
  <c r="E8" i="4"/>
  <c r="E6" i="4"/>
  <c r="G37" i="3"/>
  <c r="A35" i="3"/>
  <c r="N28" i="3"/>
  <c r="M28" i="3"/>
  <c r="K28" i="3"/>
  <c r="G28" i="3"/>
  <c r="F28" i="3"/>
  <c r="L17" i="3"/>
  <c r="I17" i="3"/>
  <c r="D17" i="3"/>
  <c r="L16" i="3"/>
  <c r="I16" i="3"/>
  <c r="D16" i="3"/>
  <c r="L15" i="3"/>
  <c r="I15" i="3"/>
  <c r="D15" i="3"/>
  <c r="E14" i="3"/>
  <c r="L14" i="3" s="1"/>
  <c r="D14" i="3"/>
  <c r="A14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D17" i="2"/>
  <c r="C17" i="2"/>
  <c r="A17" i="2"/>
  <c r="D16" i="2"/>
  <c r="C16" i="2"/>
  <c r="A16" i="2"/>
  <c r="D15" i="2"/>
  <c r="C15" i="2"/>
  <c r="A15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E28" i="2" l="1"/>
  <c r="H28" i="2" s="1"/>
  <c r="I14" i="3"/>
  <c r="E28" i="3"/>
  <c r="L28" i="3" s="1"/>
  <c r="L14" i="5"/>
  <c r="L28" i="1"/>
  <c r="L28" i="4"/>
  <c r="I28" i="4"/>
  <c r="J28" i="4" s="1"/>
  <c r="H28" i="4"/>
  <c r="H14" i="4"/>
  <c r="H16" i="4"/>
  <c r="H18" i="4"/>
  <c r="H20" i="4"/>
  <c r="H22" i="4"/>
  <c r="H24" i="4"/>
  <c r="H26" i="4"/>
  <c r="E28" i="5"/>
  <c r="I14" i="4"/>
  <c r="J14" i="4" s="1"/>
  <c r="I16" i="4"/>
  <c r="J16" i="4" s="1"/>
  <c r="I18" i="4"/>
  <c r="J18" i="4" s="1"/>
  <c r="I20" i="4"/>
  <c r="J20" i="4" s="1"/>
  <c r="I22" i="4"/>
  <c r="J22" i="4" s="1"/>
  <c r="I24" i="4"/>
  <c r="J24" i="4" s="1"/>
  <c r="I26" i="4"/>
  <c r="J26" i="4" s="1"/>
  <c r="H14" i="5"/>
  <c r="H16" i="5"/>
  <c r="L14" i="4"/>
  <c r="I28" i="1"/>
  <c r="H15" i="4"/>
  <c r="H17" i="4"/>
  <c r="H19" i="4"/>
  <c r="H21" i="4"/>
  <c r="H23" i="4"/>
  <c r="H25" i="4"/>
  <c r="H27" i="4"/>
  <c r="I15" i="4"/>
  <c r="J15" i="4" s="1"/>
  <c r="I17" i="4"/>
  <c r="J17" i="4" s="1"/>
  <c r="I19" i="4"/>
  <c r="J19" i="4" s="1"/>
  <c r="I21" i="4"/>
  <c r="J21" i="4" s="1"/>
  <c r="I23" i="4"/>
  <c r="J23" i="4" s="1"/>
  <c r="I25" i="4"/>
  <c r="J25" i="4" s="1"/>
  <c r="I27" i="4"/>
  <c r="J27" i="4" s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<sst xmlns="http://schemas.openxmlformats.org/spreadsheetml/2006/main" count="189" uniqueCount="49">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</sst>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3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">
        <v>4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 t="s">
        <v>6</v>
      </c>
      <c r="C8" s="29"/>
      <c r="D8" s="7" t="s">
        <v>7</v>
      </c>
      <c r="E8" s="1">
        <v>4</v>
      </c>
      <c r="G8" s="2" t="s">
        <v>8</v>
      </c>
      <c r="H8" s="1">
        <v>4</v>
      </c>
      <c r="I8" s="30" t="s">
        <v>9</v>
      </c>
      <c r="J8" s="30"/>
      <c r="K8" s="30"/>
      <c r="L8" s="31" t="s">
        <v>48</v>
      </c>
      <c r="M8" s="31"/>
      <c r="N8" s="31"/>
    </row>
    <row r="10" spans="1:14" x14ac:dyDescent="0.25">
      <c r="A10" s="2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4.95" customHeight="1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0.47</v>
      </c>
    </row>
    <row r="15" spans="1:14" s="14" customFormat="1" ht="24.95" customHeight="1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v>2</v>
      </c>
      <c r="J15" s="12"/>
      <c r="K15" s="11"/>
      <c r="L15" s="12">
        <v>0</v>
      </c>
      <c r="M15" s="11">
        <v>72</v>
      </c>
      <c r="N15" s="13">
        <v>0.76</v>
      </c>
    </row>
    <row r="16" spans="1:14" s="14" customFormat="1" ht="24.95" customHeight="1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v>1</v>
      </c>
      <c r="J16" s="12"/>
      <c r="K16" s="11"/>
      <c r="L16" s="12">
        <v>0</v>
      </c>
      <c r="M16" s="11">
        <v>83</v>
      </c>
      <c r="N16" s="13">
        <v>0.75</v>
      </c>
    </row>
    <row r="17" spans="1:14" s="14" customFormat="1" ht="24.95" customHeight="1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v>12</v>
      </c>
      <c r="J17" s="12"/>
      <c r="K17" s="11"/>
      <c r="L17" s="12"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">
        <v>34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C15" sqref="C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2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/>
      <c r="L14" s="12">
        <f>K14/E14</f>
        <v>0</v>
      </c>
      <c r="M14" s="11">
        <v>83</v>
      </c>
      <c r="N14" s="13">
        <v>0.5</v>
      </c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v>8</v>
      </c>
      <c r="F16" s="11">
        <v>8</v>
      </c>
      <c r="G16" s="11"/>
      <c r="H16" s="12"/>
      <c r="I16" s="11">
        <f>(E16-SUM(F16:G16))-K16</f>
        <v>0</v>
      </c>
      <c r="J16" s="12"/>
      <c r="K16" s="11"/>
      <c r="L16" s="12">
        <f>K16/E16</f>
        <v>0</v>
      </c>
      <c r="M16" s="11">
        <v>92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35</v>
      </c>
      <c r="C17" s="11" t="str">
        <f>'1'!C17</f>
        <v>410-A</v>
      </c>
      <c r="D17" s="11" t="str">
        <f>'1'!D17</f>
        <v>IINF</v>
      </c>
      <c r="E17" s="11">
        <v>30</v>
      </c>
      <c r="F17" s="11">
        <v>19</v>
      </c>
      <c r="G17" s="11"/>
      <c r="H17" s="12"/>
      <c r="I17" s="11">
        <f>(E17-SUM(F17:G17))-K17</f>
        <v>11</v>
      </c>
      <c r="J17" s="12"/>
      <c r="K17" s="11"/>
      <c r="L17" s="12">
        <f>K17/E17</f>
        <v>0</v>
      </c>
      <c r="M17" s="11">
        <v>50</v>
      </c>
      <c r="N17" s="13">
        <v>0.63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59</v>
      </c>
      <c r="G28" s="16">
        <f>SUM(G14:G27)</f>
        <v>0</v>
      </c>
      <c r="H28" s="17">
        <f>SUM(F28:G28)/E28</f>
        <v>0.67816091954022983</v>
      </c>
      <c r="I28" s="16">
        <f>(E28-SUM(F28:G28))-K28</f>
        <v>28</v>
      </c>
      <c r="J28" s="17">
        <f>I28/E28</f>
        <v>0.32183908045977011</v>
      </c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0.62666666666666659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abSelected="1" topLeftCell="A9" zoomScale="110" zoomScaleNormal="110" workbookViewId="0">
      <selection activeCell="F15" sqref="F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3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8.35" customHeight="1" x14ac:dyDescent="0.2">
      <c r="A14" s="11" t="str">
        <f>'1'!A14</f>
        <v>Programación orientada a objetos</v>
      </c>
      <c r="B14" s="11" t="s">
        <v>36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32</v>
      </c>
      <c r="G14" s="11"/>
      <c r="H14" s="12"/>
      <c r="I14" s="11">
        <f t="shared" ref="I14:I17" si="0">(E14-SUM(F14:G14))-K14</f>
        <v>0</v>
      </c>
      <c r="J14" s="12"/>
      <c r="K14" s="11"/>
      <c r="L14" s="12">
        <f t="shared" ref="L14:L17" si="1">K14/E14</f>
        <v>0</v>
      </c>
      <c r="M14" s="11">
        <v>78</v>
      </c>
      <c r="N14" s="13">
        <v>0.38</v>
      </c>
    </row>
    <row r="15" spans="1:14" s="14" customFormat="1" ht="28.35" customHeight="1" x14ac:dyDescent="0.2">
      <c r="A15" s="11" t="str">
        <f>'1'!A15</f>
        <v>Software de aplicación ejecutivo</v>
      </c>
      <c r="B15" s="11" t="s">
        <v>35</v>
      </c>
      <c r="C15" s="11" t="str">
        <f>'1'!C15</f>
        <v>207-B</v>
      </c>
      <c r="D15" s="11" t="str">
        <f>'1'!D14</f>
        <v>IINF</v>
      </c>
      <c r="E15" s="11">
        <f>'1'!E15</f>
        <v>17</v>
      </c>
      <c r="F15" s="11">
        <v>10</v>
      </c>
      <c r="G15" s="11"/>
      <c r="H15" s="12"/>
      <c r="I15" s="11">
        <f t="shared" si="0"/>
        <v>7</v>
      </c>
      <c r="J15" s="12"/>
      <c r="K15" s="11"/>
      <c r="L15" s="12">
        <f t="shared" si="1"/>
        <v>0</v>
      </c>
      <c r="M15" s="11">
        <v>51</v>
      </c>
      <c r="N15" s="13">
        <v>0.59</v>
      </c>
    </row>
    <row r="16" spans="1:14" s="14" customFormat="1" ht="28.35" customHeight="1" x14ac:dyDescent="0.2">
      <c r="A16" s="11" t="str">
        <f>'1'!A16</f>
        <v>Programación para ciencia de datos</v>
      </c>
      <c r="B16" s="11" t="s">
        <v>36</v>
      </c>
      <c r="C16" s="11" t="str">
        <f>'1'!C16</f>
        <v>810-A</v>
      </c>
      <c r="D16" s="11" t="str">
        <f>'1'!D15</f>
        <v>IGE</v>
      </c>
      <c r="E16" s="11">
        <f>'1'!E16</f>
        <v>8</v>
      </c>
      <c r="F16" s="11">
        <v>8</v>
      </c>
      <c r="G16" s="11"/>
      <c r="H16" s="12"/>
      <c r="I16" s="11">
        <f t="shared" si="0"/>
        <v>0</v>
      </c>
      <c r="J16" s="12"/>
      <c r="K16" s="11"/>
      <c r="L16" s="12">
        <f t="shared" si="1"/>
        <v>0</v>
      </c>
      <c r="M16" s="11">
        <v>92</v>
      </c>
      <c r="N16" s="13">
        <v>0.75</v>
      </c>
    </row>
    <row r="17" spans="1:14" s="14" customFormat="1" ht="28.35" customHeight="1" x14ac:dyDescent="0.2">
      <c r="A17" s="11" t="str">
        <f>'1'!A17</f>
        <v>Administración y organización de datos</v>
      </c>
      <c r="B17" s="11" t="s">
        <v>36</v>
      </c>
      <c r="C17" s="11" t="str">
        <f>'1'!C17</f>
        <v>410-A</v>
      </c>
      <c r="D17" s="11" t="str">
        <f>'1'!D16</f>
        <v>IINF</v>
      </c>
      <c r="E17" s="11">
        <f>'1'!E17</f>
        <v>30</v>
      </c>
      <c r="F17" s="11">
        <v>22</v>
      </c>
      <c r="G17" s="11"/>
      <c r="H17" s="12"/>
      <c r="I17" s="11">
        <f t="shared" si="0"/>
        <v>8</v>
      </c>
      <c r="J17" s="12"/>
      <c r="K17" s="11"/>
      <c r="L17" s="12">
        <f t="shared" si="1"/>
        <v>0</v>
      </c>
      <c r="M17" s="11">
        <v>63</v>
      </c>
      <c r="N17" s="13">
        <v>0.73</v>
      </c>
    </row>
    <row r="18" spans="1:14" s="14" customFormat="1" ht="28.3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28.3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>
        <f>SUM(F28:G28)/E28</f>
        <v>0.82758620689655171</v>
      </c>
      <c r="I28" s="16">
        <f>(E28-SUM(F28:G28))-K28</f>
        <v>15</v>
      </c>
      <c r="J28" s="17">
        <f>I28/E28</f>
        <v>0.17241379310344829</v>
      </c>
      <c r="K28" s="16">
        <f>SUM(K14:K27)</f>
        <v>0</v>
      </c>
      <c r="L28" s="17">
        <f>K28/E28</f>
        <v>0</v>
      </c>
      <c r="M28" s="16">
        <f>AVERAGE(M14:M27)</f>
        <v>71</v>
      </c>
      <c r="N28" s="18">
        <f>AVERAGE(N14:N27)</f>
        <v>0.61250000000000004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6" zoomScale="110" zoomScaleNormal="110" workbookViewId="0">
      <selection activeCell="E18" sqref="E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4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/>
      <c r="C14" s="11" t="str">
        <f>'1'!C14</f>
        <v>210-A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/>
      <c r="C15" s="11" t="str">
        <f>'1'!C15</f>
        <v>207-B</v>
      </c>
      <c r="D15" s="11" t="str">
        <f>'1'!D15</f>
        <v>IGE</v>
      </c>
      <c r="E15" s="11">
        <f>'1'!E15</f>
        <v>17</v>
      </c>
      <c r="F15" s="11"/>
      <c r="G15" s="11"/>
      <c r="H15" s="12">
        <f t="shared" si="0"/>
        <v>0</v>
      </c>
      <c r="I15" s="11">
        <f t="shared" si="1"/>
        <v>17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/>
      <c r="C16" s="11" t="str">
        <f>'1'!C16</f>
        <v>810-A</v>
      </c>
      <c r="D16" s="11" t="str">
        <f>'1'!D16</f>
        <v>IINF</v>
      </c>
      <c r="E16" s="11">
        <f>'1'!E16</f>
        <v>8</v>
      </c>
      <c r="F16" s="11"/>
      <c r="G16" s="11"/>
      <c r="H16" s="12">
        <f t="shared" si="0"/>
        <v>0</v>
      </c>
      <c r="I16" s="11">
        <f t="shared" si="1"/>
        <v>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/>
      <c r="C17" s="11" t="str">
        <f>'1'!C17</f>
        <v>410-A</v>
      </c>
      <c r="D17" s="11" t="str">
        <f>'1'!D17</f>
        <v>IINF</v>
      </c>
      <c r="E17" s="11">
        <v>34</v>
      </c>
      <c r="F17" s="11"/>
      <c r="G17" s="11"/>
      <c r="H17" s="12">
        <f t="shared" si="0"/>
        <v>0</v>
      </c>
      <c r="I17" s="11">
        <f t="shared" si="1"/>
        <v>34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91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91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 t="s">
        <v>37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2025-05-14T14:19:20Z</dcterms:modified>
  <dc:language>es-MX</dc:language>
</cp:coreProperties>
</file>