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D:\AÑO 2025\REPORTES F-J 2025\REPORTES PARCIALES\3 Reporte parcial\"/>
    </mc:Choice>
  </mc:AlternateContent>
  <xr:revisionPtr revIDLastSave="0" documentId="13_ncr:1_{9D212486-4DDF-4312-9397-77F1A8B7880F}" xr6:coauthVersionLast="47" xr6:coauthVersionMax="47" xr10:uidLastSave="{00000000-0000-0000-0000-000000000000}"/>
  <bookViews>
    <workbookView xWindow="-108" yWindow="-108" windowWidth="23256" windowHeight="12456" activeTab="5" xr2:uid="{00000000-000D-0000-FFFF-FFFF00000000}"/>
  </bookViews>
  <sheets>
    <sheet name="601 A" sheetId="1" r:id="rId1"/>
    <sheet name="601 B" sheetId="3" r:id="rId2"/>
    <sheet name="401 A" sheetId="4" r:id="rId3"/>
    <sheet name="401 B" sheetId="5" r:id="rId4"/>
    <sheet name="405 B" sheetId="6" r:id="rId5"/>
    <sheet name="405 C" sheetId="8" r:id="rId6"/>
    <sheet name="Hoja1" sheetId="7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8" l="1"/>
  <c r="O31" i="8"/>
  <c r="N31" i="8"/>
  <c r="M31" i="8"/>
  <c r="L31" i="8"/>
  <c r="K31" i="8"/>
  <c r="J31" i="8"/>
  <c r="P30" i="8"/>
  <c r="O30" i="8"/>
  <c r="N30" i="8"/>
  <c r="N33" i="8" s="1"/>
  <c r="M30" i="8"/>
  <c r="L30" i="8"/>
  <c r="K30" i="8"/>
  <c r="J30" i="8"/>
  <c r="P29" i="8"/>
  <c r="P32" i="8" s="1"/>
  <c r="O29" i="8"/>
  <c r="N29" i="8"/>
  <c r="N32" i="8" s="1"/>
  <c r="M29" i="8"/>
  <c r="L29" i="8"/>
  <c r="K29" i="8"/>
  <c r="J29" i="8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Q9" i="8"/>
  <c r="Q9" i="3"/>
  <c r="Q9" i="5"/>
  <c r="Q9" i="4"/>
  <c r="Q9" i="6"/>
  <c r="Q9" i="1"/>
  <c r="P39" i="6"/>
  <c r="O39" i="6"/>
  <c r="N39" i="6"/>
  <c r="M39" i="6"/>
  <c r="L39" i="6"/>
  <c r="K39" i="6"/>
  <c r="J39" i="6"/>
  <c r="P38" i="6"/>
  <c r="O38" i="6"/>
  <c r="N38" i="6"/>
  <c r="M38" i="6"/>
  <c r="L38" i="6"/>
  <c r="K38" i="6"/>
  <c r="J38" i="6"/>
  <c r="P37" i="6"/>
  <c r="O37" i="6"/>
  <c r="N37" i="6"/>
  <c r="M37" i="6"/>
  <c r="L37" i="6"/>
  <c r="K37" i="6"/>
  <c r="J37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P42" i="5"/>
  <c r="O42" i="5"/>
  <c r="N42" i="5"/>
  <c r="M42" i="5"/>
  <c r="L42" i="5"/>
  <c r="K42" i="5"/>
  <c r="J42" i="5"/>
  <c r="P41" i="5"/>
  <c r="O41" i="5"/>
  <c r="N41" i="5"/>
  <c r="M41" i="5"/>
  <c r="L41" i="5"/>
  <c r="K41" i="5"/>
  <c r="J41" i="5"/>
  <c r="P40" i="5"/>
  <c r="O40" i="5"/>
  <c r="N40" i="5"/>
  <c r="M40" i="5"/>
  <c r="L40" i="5"/>
  <c r="K40" i="5"/>
  <c r="J4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P47" i="4"/>
  <c r="O47" i="4"/>
  <c r="N47" i="4"/>
  <c r="M47" i="4"/>
  <c r="L47" i="4"/>
  <c r="K47" i="4"/>
  <c r="J47" i="4"/>
  <c r="P46" i="4"/>
  <c r="O46" i="4"/>
  <c r="N46" i="4"/>
  <c r="M46" i="4"/>
  <c r="L46" i="4"/>
  <c r="K46" i="4"/>
  <c r="J46" i="4"/>
  <c r="P45" i="4"/>
  <c r="O45" i="4"/>
  <c r="N45" i="4"/>
  <c r="M45" i="4"/>
  <c r="L45" i="4"/>
  <c r="K45" i="4"/>
  <c r="J45" i="4"/>
  <c r="B10" i="4"/>
  <c r="B11" i="4" s="1"/>
  <c r="B12" i="4" s="1"/>
  <c r="B13" i="4" s="1"/>
  <c r="B14" i="4" s="1"/>
  <c r="B15" i="4" s="1"/>
  <c r="B16" i="4" s="1"/>
  <c r="B17" i="4" s="1"/>
  <c r="P36" i="3"/>
  <c r="O36" i="3"/>
  <c r="N36" i="3"/>
  <c r="M36" i="3"/>
  <c r="L36" i="3"/>
  <c r="K36" i="3"/>
  <c r="J36" i="3"/>
  <c r="P35" i="3"/>
  <c r="O35" i="3"/>
  <c r="N35" i="3"/>
  <c r="M35" i="3"/>
  <c r="L35" i="3"/>
  <c r="K35" i="3"/>
  <c r="J35" i="3"/>
  <c r="P34" i="3"/>
  <c r="O34" i="3"/>
  <c r="N34" i="3"/>
  <c r="M34" i="3"/>
  <c r="L34" i="3"/>
  <c r="K34" i="3"/>
  <c r="J34" i="3"/>
  <c r="B10" i="3"/>
  <c r="B11" i="3" s="1"/>
  <c r="B12" i="3" s="1"/>
  <c r="B13" i="3" s="1"/>
  <c r="B14" i="3" s="1"/>
  <c r="O33" i="8" l="1"/>
  <c r="O32" i="8"/>
  <c r="P33" i="8"/>
  <c r="B15" i="3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J33" i="8"/>
  <c r="Q31" i="8"/>
  <c r="J32" i="8"/>
  <c r="K33" i="8"/>
  <c r="K32" i="8"/>
  <c r="L33" i="8"/>
  <c r="L32" i="8"/>
  <c r="M33" i="8"/>
  <c r="M32" i="8"/>
  <c r="Q29" i="8"/>
  <c r="Q32" i="8" s="1"/>
  <c r="Q30" i="8"/>
  <c r="N37" i="3"/>
  <c r="O38" i="3"/>
  <c r="O37" i="3"/>
  <c r="K48" i="4"/>
  <c r="N41" i="6"/>
  <c r="N40" i="6"/>
  <c r="M40" i="6"/>
  <c r="L41" i="6"/>
  <c r="L40" i="6"/>
  <c r="P44" i="5"/>
  <c r="P43" i="5"/>
  <c r="P40" i="6"/>
  <c r="P41" i="6"/>
  <c r="O40" i="6"/>
  <c r="K41" i="6"/>
  <c r="K40" i="6"/>
  <c r="J40" i="6"/>
  <c r="J41" i="6"/>
  <c r="J44" i="5"/>
  <c r="J43" i="5"/>
  <c r="L44" i="5"/>
  <c r="L43" i="5"/>
  <c r="K44" i="5"/>
  <c r="K43" i="5"/>
  <c r="N44" i="5"/>
  <c r="N43" i="5"/>
  <c r="M44" i="5"/>
  <c r="M43" i="5"/>
  <c r="L49" i="4"/>
  <c r="K49" i="4"/>
  <c r="N49" i="4"/>
  <c r="N48" i="4"/>
  <c r="O48" i="4"/>
  <c r="P49" i="4"/>
  <c r="J48" i="4"/>
  <c r="K38" i="3"/>
  <c r="K37" i="3"/>
  <c r="J37" i="3"/>
  <c r="L38" i="3"/>
  <c r="P38" i="3"/>
  <c r="L37" i="3"/>
  <c r="P37" i="3"/>
  <c r="M38" i="3"/>
  <c r="M48" i="4"/>
  <c r="O44" i="5"/>
  <c r="Q36" i="3"/>
  <c r="M37" i="3"/>
  <c r="J38" i="3"/>
  <c r="N38" i="3"/>
  <c r="O49" i="4"/>
  <c r="O43" i="5"/>
  <c r="Q42" i="5"/>
  <c r="Q47" i="4"/>
  <c r="L48" i="4"/>
  <c r="P48" i="4"/>
  <c r="M49" i="4"/>
  <c r="Q39" i="6"/>
  <c r="M41" i="6"/>
  <c r="O41" i="6"/>
  <c r="Q37" i="6"/>
  <c r="Q38" i="6"/>
  <c r="Q40" i="5"/>
  <c r="Q41" i="5"/>
  <c r="J49" i="4"/>
  <c r="Q45" i="4"/>
  <c r="Q46" i="4"/>
  <c r="Q34" i="3"/>
  <c r="Q35" i="3"/>
  <c r="K38" i="1"/>
  <c r="L38" i="1"/>
  <c r="M38" i="1"/>
  <c r="N38" i="1"/>
  <c r="O38" i="1"/>
  <c r="P38" i="1"/>
  <c r="J38" i="1"/>
  <c r="K37" i="1"/>
  <c r="L37" i="1"/>
  <c r="M37" i="1"/>
  <c r="N37" i="1"/>
  <c r="O37" i="1"/>
  <c r="P37" i="1"/>
  <c r="K36" i="1"/>
  <c r="L36" i="1"/>
  <c r="M36" i="1"/>
  <c r="N36" i="1"/>
  <c r="O36" i="1"/>
  <c r="P36" i="1"/>
  <c r="J37" i="1"/>
  <c r="J36" i="1"/>
  <c r="Q33" i="8" l="1"/>
  <c r="Q41" i="6"/>
  <c r="Q40" i="6"/>
  <c r="Q43" i="5"/>
  <c r="Q44" i="5"/>
  <c r="Q49" i="4"/>
  <c r="Q48" i="4"/>
  <c r="Q38" i="3"/>
  <c r="Q37" i="3"/>
  <c r="K40" i="1" l="1"/>
  <c r="L40" i="1"/>
  <c r="M40" i="1"/>
  <c r="N40" i="1"/>
  <c r="O40" i="1"/>
  <c r="P40" i="1"/>
  <c r="K39" i="1"/>
  <c r="L39" i="1"/>
  <c r="M39" i="1"/>
  <c r="N39" i="1"/>
  <c r="O39" i="1"/>
  <c r="P39" i="1"/>
  <c r="J40" i="1"/>
  <c r="J39" i="1"/>
  <c r="Q38" i="1" l="1"/>
  <c r="Q37" i="1"/>
  <c r="Q36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Q40" i="1" l="1"/>
  <c r="Q39" i="1"/>
</calcChain>
</file>

<file path=xl/sharedStrings.xml><?xml version="1.0" encoding="utf-8"?>
<sst xmlns="http://schemas.openxmlformats.org/spreadsheetml/2006/main" count="427" uniqueCount="298">
  <si>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</si>
  <si>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</si>
  <si>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</si>
  <si>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</si>
  <si>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</si>
  <si>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</si>
  <si>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</si>
  <si>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</si>
  <si>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</si>
  <si>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</si>
  <si>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</si>
  <si>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</si>
  <si>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</si>
  <si>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</si>
  <si>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</si>
  <si>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</si>
  <si>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</si>
  <si>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</si>
  <si>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</si>
  <si>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</si>
  <si>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</si>
  <si>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</si>
  <si>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</si>
  <si>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MA. DE LA CRUZ PORRAS ARIAS</t>
  </si>
  <si>
    <t>MARIA DE LA CRUZ PORRAS ARIAS</t>
  </si>
  <si>
    <t>MARÍA DELA CRUZ PORRAS ARIAS</t>
  </si>
  <si>
    <t>MARÍA DE LA CRUZ PORRAS ARIAS</t>
  </si>
  <si>
    <t>VERGARA FERNANDEZ IRAD JAFETH</t>
  </si>
  <si>
    <t>221U0057</t>
  </si>
  <si>
    <t>221U0060</t>
  </si>
  <si>
    <t>221U0061</t>
  </si>
  <si>
    <t>221U0066</t>
  </si>
  <si>
    <t>221U0078</t>
  </si>
  <si>
    <t>221U0093</t>
  </si>
  <si>
    <t>221U0091</t>
  </si>
  <si>
    <t>221U0103</t>
  </si>
  <si>
    <t>221U0105</t>
  </si>
  <si>
    <t>221U0133</t>
  </si>
  <si>
    <t>221U0729</t>
  </si>
  <si>
    <t>ANDRADE HERRERA PERLA</t>
  </si>
  <si>
    <t>BELLI XALA DANNA ZARED</t>
  </si>
  <si>
    <t>BERNAL VELASCO DIANA CAROLINA</t>
  </si>
  <si>
    <t>DOMINGUEZ REYES KARLA MICHELLE</t>
  </si>
  <si>
    <t>HERNANDEZ SANTOS JAIME</t>
  </si>
  <si>
    <t>OLIVEROS ISIDORO VANIA</t>
  </si>
  <si>
    <t>ORTIZ MARCIAL MONSERRAT</t>
  </si>
  <si>
    <t>SOSA MARTINEZ JESSICA ALEJANDRA</t>
  </si>
  <si>
    <t>URIETA MARTINEZ KAREN</t>
  </si>
  <si>
    <t>221U0807</t>
  </si>
  <si>
    <t>221U0055</t>
  </si>
  <si>
    <t>221U0058</t>
  </si>
  <si>
    <t>221U0126</t>
  </si>
  <si>
    <t>221U0134</t>
  </si>
  <si>
    <t>221U0088</t>
  </si>
  <si>
    <t>221U0100</t>
  </si>
  <si>
    <t>221U0796</t>
  </si>
  <si>
    <t>221U0113</t>
  </si>
  <si>
    <t>221U0120</t>
  </si>
  <si>
    <t>ACOSTA BUSTAMANTE HECTOR JOSE</t>
  </si>
  <si>
    <t>ANTELE GARCIA CHELSEA VALERIA</t>
  </si>
  <si>
    <t>FISCAL MEMECHI JOSE GABRIEL</t>
  </si>
  <si>
    <t>HERNANDEZ DOMINGUEZ JULIO CESAR</t>
  </si>
  <si>
    <t>MIXTEGA ANOTA IVAN JAIR</t>
  </si>
  <si>
    <t>ROSAS BUSTAMANTE MIGUEL ANGEL</t>
  </si>
  <si>
    <t>COYOLT LUCIANO KEVIN</t>
  </si>
  <si>
    <t>ALAVEZ DE LA HOZ ALFREDO</t>
  </si>
  <si>
    <t>221U0054</t>
  </si>
  <si>
    <t>AREVALO DOMINGUEZ MILDRED</t>
  </si>
  <si>
    <t>221U0059</t>
  </si>
  <si>
    <t>CHACHA HERNANDEZ EMILIANO SEBASTIAN</t>
  </si>
  <si>
    <t>221U0069</t>
  </si>
  <si>
    <t>CRUZ BELLO YADIRA</t>
  </si>
  <si>
    <t>221U0075</t>
  </si>
  <si>
    <t>CRUZ GONZALEZ ITZEL ZAHORI</t>
  </si>
  <si>
    <t>221U0076</t>
  </si>
  <si>
    <t>FERMAN JIMENEZ JUAN ANGEL</t>
  </si>
  <si>
    <t>221U0080</t>
  </si>
  <si>
    <t>FLORES HERNANDEZ ITZEL ALEJANDRA</t>
  </si>
  <si>
    <t>221U0084</t>
  </si>
  <si>
    <t>FONSECA LOPEZ EDSON JAIR</t>
  </si>
  <si>
    <t>221U0064</t>
  </si>
  <si>
    <t>GARCIA RUEDA ANDREK EDUARDO</t>
  </si>
  <si>
    <t>221U0087</t>
  </si>
  <si>
    <t>HERNANDEZ QUINO CRISTINA DEL CARMEN</t>
  </si>
  <si>
    <t>221U0092</t>
  </si>
  <si>
    <t>IXTEPAN JAUREGUI DAYANA</t>
  </si>
  <si>
    <t>221U0095</t>
  </si>
  <si>
    <t>LUCHO COTO FATIMA DE JESUS</t>
  </si>
  <si>
    <t>221U0097</t>
  </si>
  <si>
    <t>MARTINEZ ROSAS DANIEL AZAHEL</t>
  </si>
  <si>
    <t>221U0099</t>
  </si>
  <si>
    <t>PATRACA MORALES ASHLEY SHERLYN</t>
  </si>
  <si>
    <t>221U0106</t>
  </si>
  <si>
    <t>PEREZ MARTINEZ ESTEFANI</t>
  </si>
  <si>
    <t>221U0110</t>
  </si>
  <si>
    <t>PUCHETA PEREZ JONATHAN</t>
  </si>
  <si>
    <t>221U0109</t>
  </si>
  <si>
    <t>TEPOX DE JESUS ALEJANDRA</t>
  </si>
  <si>
    <t>221U0118</t>
  </si>
  <si>
    <t>ALEMAN GONZALEZ MARIA FERNANDA</t>
  </si>
  <si>
    <t>CARRERA MARTÍNEZ ANDRÉ JALIL</t>
  </si>
  <si>
    <t>CASTAÑEDA GONZALEZ JOSE ALEJANDRO</t>
  </si>
  <si>
    <t>221U0067</t>
  </si>
  <si>
    <t>FILIDOR DOMINGUEZ KARLA LISSET</t>
  </si>
  <si>
    <t>221U0082</t>
  </si>
  <si>
    <t>HERNANDEZ ZAPOT MARIA FERNANDA</t>
  </si>
  <si>
    <t>MORA ABRAJAN PARIS ADRIAN</t>
  </si>
  <si>
    <t>221U0102</t>
  </si>
  <si>
    <t>PUCHETA BUSTAMANTE DIEGO ARMANDO</t>
  </si>
  <si>
    <t>221U0108</t>
  </si>
  <si>
    <t>SALADO CHAIRA JUAN URIEL</t>
  </si>
  <si>
    <t>VELEZ CEBA INGRID ARELI</t>
  </si>
  <si>
    <t>601 A</t>
  </si>
  <si>
    <t>ADMINISTRACIÓN DEL MANTENIMIENTO</t>
  </si>
  <si>
    <t>FEB-JUN 2025</t>
  </si>
  <si>
    <t>221U0123</t>
  </si>
  <si>
    <t>VIDAÑA HERNANDEZ ARIEL ISAIAS</t>
  </si>
  <si>
    <t>601 B</t>
  </si>
  <si>
    <t>METODOS CUANTITATIVOS PARA ADMINISTRACION</t>
  </si>
  <si>
    <t>405 C</t>
  </si>
  <si>
    <t>METODOS CUANTITATIVOS PARA ADMINISTRACIÓN</t>
  </si>
  <si>
    <t>405 B</t>
  </si>
  <si>
    <t>INVESTIGACION DE OPERACIONES I</t>
  </si>
  <si>
    <t>401 B</t>
  </si>
  <si>
    <t>INVESTIGACIÓN DE OPERACIONES I</t>
  </si>
  <si>
    <t>401 A</t>
  </si>
  <si>
    <t>231U0009</t>
  </si>
  <si>
    <t>ALVAREZ ELIAS ALAN AMAURY</t>
  </si>
  <si>
    <t>231U0010</t>
  </si>
  <si>
    <t>ANOTA HERNANDEZ ERIL ROBERTO</t>
  </si>
  <si>
    <t>231U0014</t>
  </si>
  <si>
    <t>BAUTISTA BRAMBILLA ERIK GIOVANNI</t>
  </si>
  <si>
    <t>231U0016</t>
  </si>
  <si>
    <t>BERDON LUCHO MARIA EUGENIA</t>
  </si>
  <si>
    <t>231U0017</t>
  </si>
  <si>
    <t>BONOLA ALFONSO CRISTIAN DE JESUS</t>
  </si>
  <si>
    <t>231U0018</t>
  </si>
  <si>
    <t>BUENO MUÑIZ ALEXSANDRA</t>
  </si>
  <si>
    <t>231U0021</t>
  </si>
  <si>
    <t>CARMONA OSORIO GABRIELA</t>
  </si>
  <si>
    <t>231U0023</t>
  </si>
  <si>
    <t>CHAGALA JIMENEZ GENESIS JOHANNA</t>
  </si>
  <si>
    <t>231U0026</t>
  </si>
  <si>
    <t>CHONTAL CHAVEZ ALFONSO RAFAEL</t>
  </si>
  <si>
    <t>231U0027</t>
  </si>
  <si>
    <t>CHONTAL OBIL OSIRIS MONSERRAT</t>
  </si>
  <si>
    <t>231U0029</t>
  </si>
  <si>
    <t>CRUZ TEPACH MANUEL FELIPE</t>
  </si>
  <si>
    <t>231U0583</t>
  </si>
  <si>
    <t>ENRIQUEZ GOMEZ SCARLET</t>
  </si>
  <si>
    <t>231U0030</t>
  </si>
  <si>
    <t>GABINO RODRIGUEZ DIEGO</t>
  </si>
  <si>
    <t>231U0032</t>
  </si>
  <si>
    <t>GARCÍA MARTÍNEZ MARCOS</t>
  </si>
  <si>
    <t>231U0033</t>
  </si>
  <si>
    <t>GONZALEZ VELASCO JONATHAN</t>
  </si>
  <si>
    <t>231U0043</t>
  </si>
  <si>
    <t>MAIN MORALES HECTOR LUCIANO</t>
  </si>
  <si>
    <t>231U0044</t>
  </si>
  <si>
    <t>MARQUEZ CASTELLANOS ORANGEL MANUEL</t>
  </si>
  <si>
    <t>231U0045</t>
  </si>
  <si>
    <t>MARTINEZ PALAFOX MARIAN GUADALUP</t>
  </si>
  <si>
    <t>231U0059</t>
  </si>
  <si>
    <t>PONCE FONSECA JULIO CESAR</t>
  </si>
  <si>
    <t>231U0062</t>
  </si>
  <si>
    <t>RAMIREZ FIGUEROA MHERLY ESTRELLA</t>
  </si>
  <si>
    <t>231U0069</t>
  </si>
  <si>
    <t>RINCON TOTO MARTHA PATRICIA</t>
  </si>
  <si>
    <t>231U0070</t>
  </si>
  <si>
    <t>ROBERT GONZALEZ DANIELA</t>
  </si>
  <si>
    <t>221U0115</t>
  </si>
  <si>
    <t>SANCHEZ BARRAZA ANGEL DE JESUS</t>
  </si>
  <si>
    <t>221U0116</t>
  </si>
  <si>
    <t>SANCHEZ CHIPOL YERIK ORBELIN</t>
  </si>
  <si>
    <t>231U0075</t>
  </si>
  <si>
    <t>SOLANO CHAVEZ FERNANDO</t>
  </si>
  <si>
    <t>211U0118</t>
  </si>
  <si>
    <t>TAXILAGA ARENAL ALEJANDRO DE JESUS</t>
  </si>
  <si>
    <t>221U0119</t>
  </si>
  <si>
    <t>TORIJAS BAXIN GUSTAVO</t>
  </si>
  <si>
    <t>231U0078</t>
  </si>
  <si>
    <t>VELASCO ALVAREZ CHELSEA NICOLE</t>
  </si>
  <si>
    <t>231U0079</t>
  </si>
  <si>
    <t>VELASCO CATEMAXCA JESUS</t>
  </si>
  <si>
    <t>221U0124</t>
  </si>
  <si>
    <t>VILLAFUERTE CONCHI ARIEL MOISES</t>
  </si>
  <si>
    <t>231U0085</t>
  </si>
  <si>
    <t>XALA FISCAL JESSICA DEL CARMEN</t>
  </si>
  <si>
    <t>231U0007</t>
  </si>
  <si>
    <t>ABSALON ABRAJAM JOSE ARMANDO</t>
  </si>
  <si>
    <t>231U0008</t>
  </si>
  <si>
    <t>AGUILAR GOMEZ CHRISTOPHER</t>
  </si>
  <si>
    <t>231U0015</t>
  </si>
  <si>
    <t>BELLI ARRES LUIS MAURI</t>
  </si>
  <si>
    <t>231U0019</t>
  </si>
  <si>
    <t>BUSTAMANTE MARTINEZ JUDAS DE JESUS</t>
  </si>
  <si>
    <t>231U0622</t>
  </si>
  <si>
    <t>CARMONA DURANTE ARMANDO</t>
  </si>
  <si>
    <t>231U0022</t>
  </si>
  <si>
    <t>CHACHA NATO MAGDIEL</t>
  </si>
  <si>
    <t>231U0024</t>
  </si>
  <si>
    <t>CHAPOL VENTURA KARLA DENISSE</t>
  </si>
  <si>
    <t>231U0031</t>
  </si>
  <si>
    <t>GARCIA GUERRERO CAROL</t>
  </si>
  <si>
    <t>231U0664</t>
  </si>
  <si>
    <t>GONZALEZ ROBLES ADONAY VICENTE</t>
  </si>
  <si>
    <t>231U0584</t>
  </si>
  <si>
    <t>HILARIO HERNANDEZ JOSE ARMANDO</t>
  </si>
  <si>
    <t>231U0046</t>
  </si>
  <si>
    <t>MARTÍNEZ BARCENAS EMMANUEL</t>
  </si>
  <si>
    <t>231U0050</t>
  </si>
  <si>
    <t>MIROS LUCHO BENITO</t>
  </si>
  <si>
    <t>231U0051</t>
  </si>
  <si>
    <t>MIXTEGA ALTAMIRANO JANNET ARELY</t>
  </si>
  <si>
    <t>231U0054</t>
  </si>
  <si>
    <t>ORTIZ CAMACHO ZURIEL ALEXANDER</t>
  </si>
  <si>
    <t>231U0057</t>
  </si>
  <si>
    <t>POLITO COBAXIN YULIANA</t>
  </si>
  <si>
    <t>231U0058</t>
  </si>
  <si>
    <t>POLITO IXTEPAN IVANA YAMILA</t>
  </si>
  <si>
    <t>231U0060</t>
  </si>
  <si>
    <t>PUCHETA PELAYO ESTRELLA ARLETTE</t>
  </si>
  <si>
    <t>231U0061</t>
  </si>
  <si>
    <t>RAMIREZ ALEGRIA MARCO ANTONIO</t>
  </si>
  <si>
    <t>231U0068</t>
  </si>
  <si>
    <t>REYES PAXTIAN UZZIEL</t>
  </si>
  <si>
    <t>231U0073</t>
  </si>
  <si>
    <t>SANCHEZ MULATO MIGUEL ANGEL</t>
  </si>
  <si>
    <t>231U0077</t>
  </si>
  <si>
    <t>TON LOPEZ MARIA FERNANDA</t>
  </si>
  <si>
    <t>231U0083</t>
  </si>
  <si>
    <t>VICENTE BONFIL CITLALI DEL CARMEN</t>
  </si>
  <si>
    <t>231U0084</t>
  </si>
  <si>
    <t>VILLEGAS CHIGO MARIO NESTOR</t>
  </si>
  <si>
    <t>231U0181</t>
  </si>
  <si>
    <t>AGUIRRE LINDO JOSSELYN ESBEYDI</t>
  </si>
  <si>
    <t>231U0182</t>
  </si>
  <si>
    <t>ARANDA MALAGA KARLA</t>
  </si>
  <si>
    <t>231U0184</t>
  </si>
  <si>
    <t>BELLI VELASCO JASMIN</t>
  </si>
  <si>
    <t>231U0185</t>
  </si>
  <si>
    <t>BUSTAMANTE REYES ARIANA YACSURIT</t>
  </si>
  <si>
    <t>231U0614</t>
  </si>
  <si>
    <t>CAIXBA VILLEGAS MERCEDES</t>
  </si>
  <si>
    <t>231U0613</t>
  </si>
  <si>
    <t>CAMPECHANO TOGA LESLY DENIS</t>
  </si>
  <si>
    <t>231U0627</t>
  </si>
  <si>
    <t>CAMPOS CATEMAXCA MARCO ANTONIO</t>
  </si>
  <si>
    <t>231U0193</t>
  </si>
  <si>
    <t>COBIX RUIZ CARLOS IGNACIO</t>
  </si>
  <si>
    <t>231U0196</t>
  </si>
  <si>
    <t>CRUZ LAZARO MISAEL</t>
  </si>
  <si>
    <t>231U0199</t>
  </si>
  <si>
    <t>ESCRIBANO ATAXCA FAUSTO ADAN</t>
  </si>
  <si>
    <t>231U0203</t>
  </si>
  <si>
    <t>IXTEPAN BELLI CARLOS DANIEL</t>
  </si>
  <si>
    <t>231U0589</t>
  </si>
  <si>
    <t>LANDA MENDOZA BRITZY DAYLIN</t>
  </si>
  <si>
    <t>231U0206</t>
  </si>
  <si>
    <t>LOPEZ FELIPE SANDRA PAOLA</t>
  </si>
  <si>
    <t>231U0694</t>
  </si>
  <si>
    <t>MACHUCHO MIL LUIS DAVID</t>
  </si>
  <si>
    <t>231U0652</t>
  </si>
  <si>
    <t>MALAGA GALEANA ANA ELIZABETH</t>
  </si>
  <si>
    <t>231U0207</t>
  </si>
  <si>
    <t>MARCIAL ARRES ALYN GUADALUPE</t>
  </si>
  <si>
    <t>231U0214</t>
  </si>
  <si>
    <t>MORENO AGUILAR MARIA FERNANDA</t>
  </si>
  <si>
    <t>231U0220</t>
  </si>
  <si>
    <t>POLITO BUSTAMANTE JASMIN</t>
  </si>
  <si>
    <t>231U0226</t>
  </si>
  <si>
    <t>REYES TORNADO JUAN FERNANDO</t>
  </si>
  <si>
    <t>231U0698</t>
  </si>
  <si>
    <t>TOTO TOTO JANNETH DEL ROSARIO</t>
  </si>
  <si>
    <t>231U0233</t>
  </si>
  <si>
    <t>VICENTE ALVARADO JUAN CARLOS</t>
  </si>
  <si>
    <t>231U0235</t>
  </si>
  <si>
    <t>XOLO ANTELE LOURDES</t>
  </si>
  <si>
    <t>231U0187</t>
  </si>
  <si>
    <t>CAMPOS CHIGO JONATHAN</t>
  </si>
  <si>
    <t>231U0190</t>
  </si>
  <si>
    <t>CHAPOL ORTIZ LUIS ANTONIO</t>
  </si>
  <si>
    <t>231U0194</t>
  </si>
  <si>
    <t>COTA ALVARADO BRYAN DE JESUS</t>
  </si>
  <si>
    <t>231U0205</t>
  </si>
  <si>
    <t>LUPERCIO SANCHEZ TERESITA DE JESUS</t>
  </si>
  <si>
    <t>231U0212</t>
  </si>
  <si>
    <t>MIROS DOMINGUEZ KARLA RUBI</t>
  </si>
  <si>
    <t>231U0218</t>
  </si>
  <si>
    <t>PASCUAL RAMIREZ MAYTE</t>
  </si>
  <si>
    <t>231U0219</t>
  </si>
  <si>
    <t>PAZ TENORIO BELINDA</t>
  </si>
  <si>
    <t>231U0611</t>
  </si>
  <si>
    <t>POXTAN VELASCO MARICELA</t>
  </si>
  <si>
    <t>231U0222</t>
  </si>
  <si>
    <t>PUCHETA TON DAVID ALEJANDRO</t>
  </si>
  <si>
    <t>231U0615</t>
  </si>
  <si>
    <t>VELASCO SEBA GABRIELA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</si>
</sst>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2" xfId="0" applyFont="1" applyBorder="1"/>
    <xf numFmtId="0" fontId="7" fillId="0" borderId="2" xfId="0" applyFont="1" applyBorder="1" applyAlignment="1">
      <alignment horizontal="center"/>
    </xf>
    <xf numFmtId="1" fontId="6" fillId="2" borderId="2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9" fontId="9" fillId="3" borderId="2" xfId="1" applyFont="1" applyFill="1" applyBorder="1" applyAlignment="1">
      <alignment horizontal="center"/>
    </xf>
    <xf numFmtId="9" fontId="10" fillId="3" borderId="2" xfId="1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8" fillId="0" borderId="2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44"/>
  <sheetViews>
    <sheetView topLeftCell="A4" zoomScaleNormal="100" workbookViewId="0">
      <selection activeCell="T17" sqref="T17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2:18" x14ac:dyDescent="0.3">
      <c r="C3" s="24" t="s">
        <v>8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1"/>
      <c r="R3" s="1"/>
    </row>
    <row r="4" spans="2:18" ht="30" customHeight="1" x14ac:dyDescent="0.3">
      <c r="C4" t="s">
        <v>0</v>
      </c>
      <c r="D4" s="28" t="s">
        <v>113</v>
      </c>
      <c r="E4" s="29"/>
      <c r="F4" s="29"/>
      <c r="G4" s="29"/>
      <c r="I4" t="s">
        <v>1</v>
      </c>
      <c r="J4" s="35" t="s">
        <v>112</v>
      </c>
      <c r="K4" s="36"/>
      <c r="M4" t="s">
        <v>2</v>
      </c>
      <c r="N4" s="37">
        <v>45789</v>
      </c>
      <c r="O4" s="37"/>
    </row>
    <row r="5" spans="2:18" ht="6.75" customHeight="1" x14ac:dyDescent="0.3">
      <c r="D5" s="4"/>
      <c r="E5" s="4"/>
      <c r="F5" s="4"/>
      <c r="G5" s="4"/>
    </row>
    <row r="6" spans="2:18" x14ac:dyDescent="0.3">
      <c r="C6" t="s">
        <v>3</v>
      </c>
      <c r="D6" s="35" t="s">
        <v>114</v>
      </c>
      <c r="E6" s="36"/>
      <c r="F6" s="36"/>
      <c r="G6" s="36"/>
      <c r="I6" s="21" t="s">
        <v>21</v>
      </c>
      <c r="J6" s="21"/>
      <c r="K6" s="22" t="s">
        <v>23</v>
      </c>
      <c r="L6" s="23"/>
      <c r="M6" s="23"/>
      <c r="N6" s="23"/>
      <c r="O6" s="23"/>
      <c r="P6" s="23"/>
    </row>
    <row r="7" spans="2:18" ht="11.25" customHeight="1" x14ac:dyDescent="0.3"/>
    <row r="8" spans="2:18" x14ac:dyDescent="0.3">
      <c r="B8" s="14" t="s">
        <v>4</v>
      </c>
      <c r="C8" s="7" t="s">
        <v>6</v>
      </c>
      <c r="D8" s="38" t="s">
        <v>5</v>
      </c>
      <c r="E8" s="38"/>
      <c r="F8" s="38"/>
      <c r="G8" s="38"/>
      <c r="H8" s="38"/>
      <c r="I8" s="38"/>
      <c r="J8" s="7" t="s">
        <v>7</v>
      </c>
      <c r="K8" s="7" t="s">
        <v>10</v>
      </c>
      <c r="L8" s="7" t="s">
        <v>11</v>
      </c>
      <c r="M8" s="7" t="s">
        <v>12</v>
      </c>
      <c r="N8" s="7" t="s">
        <v>13</v>
      </c>
      <c r="O8" s="3"/>
      <c r="P8" s="3"/>
      <c r="Q8" s="7" t="s">
        <v>22</v>
      </c>
    </row>
    <row r="9" spans="2:18" x14ac:dyDescent="0.3">
      <c r="B9" s="5">
        <v>1</v>
      </c>
      <c r="C9" s="5" t="s">
        <v>48</v>
      </c>
      <c r="D9" s="31" t="s">
        <v>58</v>
      </c>
      <c r="E9" s="32"/>
      <c r="F9" s="32"/>
      <c r="G9" s="32"/>
      <c r="H9" s="32"/>
      <c r="I9" s="33"/>
      <c r="J9" s="15">
        <v>78</v>
      </c>
      <c r="K9" s="3">
        <v>93</v>
      </c>
      <c r="L9" s="3">
        <v>93</v>
      </c>
      <c r="M9" s="3"/>
      <c r="N9" s="3"/>
      <c r="O9" s="3"/>
      <c r="P9" s="3"/>
      <c r="Q9" s="8">
        <f>SUM(J9:N9)/5</f>
        <v>52.8</v>
      </c>
    </row>
    <row r="10" spans="2:18" x14ac:dyDescent="0.3">
      <c r="B10" s="5">
        <f>B9+1</f>
        <v>2</v>
      </c>
      <c r="C10" s="5" t="s">
        <v>66</v>
      </c>
      <c r="D10" s="31" t="s">
        <v>65</v>
      </c>
      <c r="E10" s="32"/>
      <c r="F10" s="32"/>
      <c r="G10" s="32"/>
      <c r="H10" s="32"/>
      <c r="I10" s="33"/>
      <c r="J10" s="15">
        <v>79</v>
      </c>
      <c r="K10" s="3">
        <v>77</v>
      </c>
      <c r="L10" s="3">
        <v>83</v>
      </c>
      <c r="M10" s="3"/>
      <c r="N10" s="3"/>
      <c r="O10" s="3"/>
      <c r="P10" s="3"/>
      <c r="Q10" s="8"/>
    </row>
    <row r="11" spans="2:18" x14ac:dyDescent="0.3">
      <c r="B11" s="5">
        <f t="shared" ref="B11:B33" si="0">B10+1</f>
        <v>3</v>
      </c>
      <c r="C11" s="5" t="s">
        <v>50</v>
      </c>
      <c r="D11" s="31" t="s">
        <v>59</v>
      </c>
      <c r="E11" s="32"/>
      <c r="F11" s="32"/>
      <c r="G11" s="32"/>
      <c r="H11" s="32"/>
      <c r="I11" s="33"/>
      <c r="J11" s="15">
        <v>83</v>
      </c>
      <c r="K11" s="3">
        <v>83</v>
      </c>
      <c r="L11" s="3">
        <v>82</v>
      </c>
      <c r="M11" s="3"/>
      <c r="N11" s="3"/>
      <c r="O11" s="3"/>
      <c r="P11" s="3"/>
      <c r="Q11" s="8"/>
    </row>
    <row r="12" spans="2:18" x14ac:dyDescent="0.3">
      <c r="B12" s="5">
        <f t="shared" si="0"/>
        <v>4</v>
      </c>
      <c r="C12" s="5" t="s">
        <v>68</v>
      </c>
      <c r="D12" s="31" t="s">
        <v>67</v>
      </c>
      <c r="E12" s="32"/>
      <c r="F12" s="32"/>
      <c r="G12" s="32"/>
      <c r="H12" s="32"/>
      <c r="I12" s="33"/>
      <c r="J12" s="15">
        <v>74</v>
      </c>
      <c r="K12" s="3">
        <v>84</v>
      </c>
      <c r="L12" s="3">
        <v>76</v>
      </c>
      <c r="M12" s="3"/>
      <c r="N12" s="3"/>
      <c r="O12" s="3"/>
      <c r="P12" s="3"/>
      <c r="Q12" s="8"/>
    </row>
    <row r="13" spans="2:18" x14ac:dyDescent="0.3">
      <c r="B13" s="5">
        <f t="shared" si="0"/>
        <v>5</v>
      </c>
      <c r="C13" s="5" t="s">
        <v>102</v>
      </c>
      <c r="D13" s="31" t="s">
        <v>101</v>
      </c>
      <c r="E13" s="32"/>
      <c r="F13" s="32"/>
      <c r="G13" s="32"/>
      <c r="H13" s="32"/>
      <c r="I13" s="33"/>
      <c r="J13" s="15">
        <v>82</v>
      </c>
      <c r="K13" s="3">
        <v>93</v>
      </c>
      <c r="L13" s="3">
        <v>83</v>
      </c>
      <c r="M13" s="3"/>
      <c r="N13" s="3"/>
      <c r="O13" s="3"/>
      <c r="P13" s="3"/>
      <c r="Q13" s="8"/>
    </row>
    <row r="14" spans="2:18" x14ac:dyDescent="0.3">
      <c r="B14" s="5">
        <f t="shared" si="0"/>
        <v>6</v>
      </c>
      <c r="C14" s="5" t="s">
        <v>70</v>
      </c>
      <c r="D14" s="31" t="s">
        <v>69</v>
      </c>
      <c r="E14" s="32"/>
      <c r="F14" s="32"/>
      <c r="G14" s="32"/>
      <c r="H14" s="32"/>
      <c r="I14" s="33"/>
      <c r="J14" s="15">
        <v>79</v>
      </c>
      <c r="K14" s="3">
        <v>87</v>
      </c>
      <c r="L14" s="3">
        <v>74</v>
      </c>
      <c r="M14" s="3"/>
      <c r="N14" s="3"/>
      <c r="O14" s="3"/>
      <c r="P14" s="3"/>
      <c r="Q14" s="8"/>
    </row>
    <row r="15" spans="2:18" x14ac:dyDescent="0.3">
      <c r="B15" s="5">
        <f t="shared" si="0"/>
        <v>7</v>
      </c>
      <c r="C15" s="5" t="s">
        <v>51</v>
      </c>
      <c r="D15" s="31" t="s">
        <v>64</v>
      </c>
      <c r="E15" s="32"/>
      <c r="F15" s="32"/>
      <c r="G15" s="32"/>
      <c r="H15" s="32"/>
      <c r="I15" s="33"/>
      <c r="J15" s="15">
        <v>79</v>
      </c>
      <c r="K15" s="3">
        <v>81</v>
      </c>
      <c r="L15" s="3">
        <v>54</v>
      </c>
      <c r="M15" s="3"/>
      <c r="N15" s="3"/>
      <c r="O15" s="3"/>
      <c r="P15" s="3"/>
      <c r="Q15" s="8"/>
    </row>
    <row r="16" spans="2:18" x14ac:dyDescent="0.3">
      <c r="B16" s="5">
        <f t="shared" si="0"/>
        <v>8</v>
      </c>
      <c r="C16" s="5" t="s">
        <v>72</v>
      </c>
      <c r="D16" s="31" t="s">
        <v>71</v>
      </c>
      <c r="E16" s="32"/>
      <c r="F16" s="32"/>
      <c r="G16" s="32"/>
      <c r="H16" s="32"/>
      <c r="I16" s="33"/>
      <c r="J16" s="15">
        <v>91</v>
      </c>
      <c r="K16" s="3">
        <v>98</v>
      </c>
      <c r="L16" s="3">
        <v>97</v>
      </c>
      <c r="M16" s="3"/>
      <c r="N16" s="3"/>
      <c r="O16" s="3"/>
      <c r="P16" s="3"/>
      <c r="Q16" s="8"/>
    </row>
    <row r="17" spans="2:17" x14ac:dyDescent="0.3">
      <c r="B17" s="5">
        <f t="shared" si="0"/>
        <v>9</v>
      </c>
      <c r="C17" s="5" t="s">
        <v>74</v>
      </c>
      <c r="D17" s="31" t="s">
        <v>73</v>
      </c>
      <c r="E17" s="32"/>
      <c r="F17" s="32"/>
      <c r="G17" s="32"/>
      <c r="H17" s="32"/>
      <c r="I17" s="33"/>
      <c r="J17" s="15">
        <v>81</v>
      </c>
      <c r="K17" s="3">
        <v>87</v>
      </c>
      <c r="L17" s="3">
        <v>90</v>
      </c>
      <c r="M17" s="3"/>
      <c r="N17" s="3"/>
      <c r="O17" s="3"/>
      <c r="P17" s="3"/>
      <c r="Q17" s="8"/>
    </row>
    <row r="18" spans="2:17" x14ac:dyDescent="0.3">
      <c r="B18" s="5">
        <f t="shared" si="0"/>
        <v>10</v>
      </c>
      <c r="C18" s="5" t="s">
        <v>76</v>
      </c>
      <c r="D18" s="31" t="s">
        <v>75</v>
      </c>
      <c r="E18" s="32"/>
      <c r="F18" s="32"/>
      <c r="G18" s="32"/>
      <c r="H18" s="32"/>
      <c r="I18" s="33"/>
      <c r="J18" s="15">
        <v>66</v>
      </c>
      <c r="K18" s="3">
        <v>87</v>
      </c>
      <c r="L18" s="3">
        <v>73</v>
      </c>
      <c r="M18" s="3"/>
      <c r="N18" s="3"/>
      <c r="O18" s="3"/>
      <c r="P18" s="3"/>
      <c r="Q18" s="8"/>
    </row>
    <row r="19" spans="2:17" x14ac:dyDescent="0.3">
      <c r="B19" s="5">
        <f t="shared" si="0"/>
        <v>11</v>
      </c>
      <c r="C19" s="5" t="s">
        <v>78</v>
      </c>
      <c r="D19" s="31" t="s">
        <v>77</v>
      </c>
      <c r="E19" s="32"/>
      <c r="F19" s="32"/>
      <c r="G19" s="32"/>
      <c r="H19" s="32"/>
      <c r="I19" s="33"/>
      <c r="J19" s="15">
        <v>80</v>
      </c>
      <c r="K19" s="3">
        <v>78</v>
      </c>
      <c r="L19" s="3">
        <v>96</v>
      </c>
      <c r="M19" s="3"/>
      <c r="N19" s="3"/>
      <c r="O19" s="3"/>
      <c r="P19" s="3"/>
      <c r="Q19" s="8"/>
    </row>
    <row r="20" spans="2:17" x14ac:dyDescent="0.3">
      <c r="B20" s="5">
        <f t="shared" si="0"/>
        <v>12</v>
      </c>
      <c r="C20" s="5" t="s">
        <v>80</v>
      </c>
      <c r="D20" s="31" t="s">
        <v>79</v>
      </c>
      <c r="E20" s="32"/>
      <c r="F20" s="32"/>
      <c r="G20" s="32"/>
      <c r="H20" s="32"/>
      <c r="I20" s="33"/>
      <c r="J20" s="15">
        <v>76</v>
      </c>
      <c r="K20" s="3">
        <v>84</v>
      </c>
      <c r="L20" s="3">
        <v>62</v>
      </c>
      <c r="M20" s="3"/>
      <c r="N20" s="3"/>
      <c r="O20" s="3"/>
      <c r="P20" s="3"/>
      <c r="Q20" s="8"/>
    </row>
    <row r="21" spans="2:17" x14ac:dyDescent="0.3">
      <c r="B21" s="5">
        <f t="shared" si="0"/>
        <v>13</v>
      </c>
      <c r="C21" s="5" t="s">
        <v>82</v>
      </c>
      <c r="D21" s="31" t="s">
        <v>81</v>
      </c>
      <c r="E21" s="32"/>
      <c r="F21" s="32"/>
      <c r="G21" s="32"/>
      <c r="H21" s="32"/>
      <c r="I21" s="33"/>
      <c r="J21" s="15">
        <v>82</v>
      </c>
      <c r="K21" s="3">
        <v>86</v>
      </c>
      <c r="L21" s="3">
        <v>81</v>
      </c>
      <c r="M21" s="3"/>
      <c r="N21" s="3"/>
      <c r="O21" s="3"/>
      <c r="P21" s="3"/>
      <c r="Q21" s="8"/>
    </row>
    <row r="22" spans="2:17" x14ac:dyDescent="0.3">
      <c r="B22" s="5">
        <f t="shared" si="0"/>
        <v>14</v>
      </c>
      <c r="C22" s="5" t="s">
        <v>84</v>
      </c>
      <c r="D22" s="31" t="s">
        <v>83</v>
      </c>
      <c r="E22" s="32"/>
      <c r="F22" s="32"/>
      <c r="G22" s="32"/>
      <c r="H22" s="32"/>
      <c r="I22" s="33"/>
      <c r="J22" s="15">
        <v>85</v>
      </c>
      <c r="K22" s="3">
        <v>78</v>
      </c>
      <c r="L22" s="3">
        <v>86</v>
      </c>
      <c r="M22" s="3"/>
      <c r="N22" s="3"/>
      <c r="O22" s="3"/>
      <c r="P22" s="3"/>
      <c r="Q22" s="8"/>
    </row>
    <row r="23" spans="2:17" x14ac:dyDescent="0.3">
      <c r="B23" s="5">
        <f t="shared" si="0"/>
        <v>15</v>
      </c>
      <c r="C23" s="5" t="s">
        <v>86</v>
      </c>
      <c r="D23" s="31" t="s">
        <v>85</v>
      </c>
      <c r="E23" s="32"/>
      <c r="F23" s="32"/>
      <c r="G23" s="32"/>
      <c r="H23" s="32"/>
      <c r="I23" s="33"/>
      <c r="J23" s="15">
        <v>83</v>
      </c>
      <c r="K23" s="3">
        <v>81</v>
      </c>
      <c r="L23" s="3">
        <v>86</v>
      </c>
      <c r="M23" s="3"/>
      <c r="N23" s="3"/>
      <c r="O23" s="3"/>
      <c r="P23" s="3"/>
      <c r="Q23" s="8"/>
    </row>
    <row r="24" spans="2:17" x14ac:dyDescent="0.3">
      <c r="B24" s="5">
        <f t="shared" si="0"/>
        <v>16</v>
      </c>
      <c r="C24" s="5" t="s">
        <v>88</v>
      </c>
      <c r="D24" s="31" t="s">
        <v>87</v>
      </c>
      <c r="E24" s="32"/>
      <c r="F24" s="32"/>
      <c r="G24" s="32"/>
      <c r="H24" s="32"/>
      <c r="I24" s="33"/>
      <c r="J24" s="15">
        <v>70</v>
      </c>
      <c r="K24" s="3">
        <v>78</v>
      </c>
      <c r="L24" s="3">
        <v>77</v>
      </c>
      <c r="M24" s="3"/>
      <c r="N24" s="3"/>
      <c r="O24" s="3"/>
      <c r="P24" s="3"/>
      <c r="Q24" s="8"/>
    </row>
    <row r="25" spans="2:17" x14ac:dyDescent="0.3">
      <c r="B25" s="5">
        <f t="shared" si="0"/>
        <v>17</v>
      </c>
      <c r="C25" s="5" t="s">
        <v>90</v>
      </c>
      <c r="D25" s="31" t="s">
        <v>89</v>
      </c>
      <c r="E25" s="32"/>
      <c r="F25" s="32"/>
      <c r="G25" s="32"/>
      <c r="H25" s="32"/>
      <c r="I25" s="33"/>
      <c r="J25" s="15">
        <v>34</v>
      </c>
      <c r="K25" s="3">
        <v>69</v>
      </c>
      <c r="L25" s="3">
        <v>72</v>
      </c>
      <c r="M25" s="3"/>
      <c r="N25" s="3"/>
      <c r="O25" s="3"/>
      <c r="P25" s="3"/>
      <c r="Q25" s="8"/>
    </row>
    <row r="26" spans="2:17" x14ac:dyDescent="0.3">
      <c r="B26" s="5">
        <f t="shared" si="0"/>
        <v>18</v>
      </c>
      <c r="C26" s="5" t="s">
        <v>92</v>
      </c>
      <c r="D26" s="31" t="s">
        <v>91</v>
      </c>
      <c r="E26" s="32"/>
      <c r="F26" s="32"/>
      <c r="G26" s="32"/>
      <c r="H26" s="32"/>
      <c r="I26" s="33"/>
      <c r="J26" s="15">
        <v>81</v>
      </c>
      <c r="K26" s="3">
        <v>87</v>
      </c>
      <c r="L26" s="3">
        <v>79</v>
      </c>
      <c r="M26" s="3"/>
      <c r="N26" s="3"/>
      <c r="O26" s="3"/>
      <c r="P26" s="3"/>
      <c r="Q26" s="8"/>
    </row>
    <row r="27" spans="2:17" x14ac:dyDescent="0.3">
      <c r="B27" s="5">
        <f t="shared" si="0"/>
        <v>19</v>
      </c>
      <c r="C27" s="5" t="s">
        <v>94</v>
      </c>
      <c r="D27" s="31" t="s">
        <v>93</v>
      </c>
      <c r="E27" s="32"/>
      <c r="F27" s="32"/>
      <c r="G27" s="32"/>
      <c r="H27" s="32"/>
      <c r="I27" s="33"/>
      <c r="J27" s="15">
        <v>88</v>
      </c>
      <c r="K27" s="3">
        <v>52</v>
      </c>
      <c r="L27" s="3">
        <v>74</v>
      </c>
      <c r="M27" s="3"/>
      <c r="N27" s="3"/>
      <c r="O27" s="3"/>
      <c r="P27" s="3"/>
      <c r="Q27" s="8"/>
    </row>
    <row r="28" spans="2:17" x14ac:dyDescent="0.3">
      <c r="B28" s="5">
        <f t="shared" si="0"/>
        <v>20</v>
      </c>
      <c r="C28" s="5" t="s">
        <v>96</v>
      </c>
      <c r="D28" s="30" t="s">
        <v>95</v>
      </c>
      <c r="E28" s="30"/>
      <c r="F28" s="30"/>
      <c r="G28" s="30"/>
      <c r="H28" s="30"/>
      <c r="I28" s="30"/>
      <c r="J28" s="15">
        <v>80</v>
      </c>
      <c r="K28" s="3">
        <v>93</v>
      </c>
      <c r="L28" s="3">
        <v>79</v>
      </c>
      <c r="M28" s="3"/>
      <c r="N28" s="3"/>
      <c r="O28" s="3"/>
      <c r="P28" s="3"/>
      <c r="Q28" s="8"/>
    </row>
    <row r="29" spans="2:17" x14ac:dyDescent="0.3">
      <c r="B29" s="5">
        <f t="shared" si="0"/>
        <v>21</v>
      </c>
      <c r="C29" s="5" t="s">
        <v>98</v>
      </c>
      <c r="D29" s="30" t="s">
        <v>97</v>
      </c>
      <c r="E29" s="30"/>
      <c r="F29" s="30"/>
      <c r="G29" s="30"/>
      <c r="H29" s="30"/>
      <c r="I29" s="30"/>
      <c r="J29" s="15">
        <v>91</v>
      </c>
      <c r="K29" s="3">
        <v>92</v>
      </c>
      <c r="L29" s="3">
        <v>82</v>
      </c>
      <c r="M29" s="3"/>
      <c r="N29" s="3"/>
      <c r="O29" s="3"/>
      <c r="P29" s="3"/>
      <c r="Q29" s="8"/>
    </row>
    <row r="30" spans="2:17" x14ac:dyDescent="0.3">
      <c r="B30" s="5">
        <f t="shared" si="0"/>
        <v>22</v>
      </c>
      <c r="C30" s="5" t="s">
        <v>115</v>
      </c>
      <c r="D30" s="30" t="s">
        <v>116</v>
      </c>
      <c r="E30" s="30"/>
      <c r="F30" s="30"/>
      <c r="G30" s="30"/>
      <c r="H30" s="30"/>
      <c r="I30" s="30"/>
      <c r="J30" s="15">
        <v>54</v>
      </c>
      <c r="K30" s="3">
        <v>77</v>
      </c>
      <c r="L30" s="3">
        <v>21</v>
      </c>
      <c r="M30" s="3"/>
      <c r="N30" s="3"/>
      <c r="O30" s="3"/>
      <c r="P30" s="3"/>
      <c r="Q30" s="8"/>
    </row>
    <row r="31" spans="2:17" x14ac:dyDescent="0.3">
      <c r="B31" s="5">
        <f t="shared" si="0"/>
        <v>23</v>
      </c>
      <c r="C31" s="5"/>
      <c r="D31" s="30"/>
      <c r="E31" s="30"/>
      <c r="F31" s="30"/>
      <c r="G31" s="30"/>
      <c r="H31" s="30"/>
      <c r="I31" s="30"/>
      <c r="J31" s="15"/>
      <c r="K31" s="3"/>
      <c r="L31" s="3"/>
      <c r="M31" s="3"/>
      <c r="N31" s="3"/>
      <c r="O31" s="3"/>
      <c r="P31" s="3"/>
      <c r="Q31" s="8"/>
    </row>
    <row r="32" spans="2:17" x14ac:dyDescent="0.3">
      <c r="B32" s="5">
        <f t="shared" si="0"/>
        <v>24</v>
      </c>
      <c r="C32" s="5"/>
      <c r="D32" s="30"/>
      <c r="E32" s="30"/>
      <c r="F32" s="30"/>
      <c r="G32" s="30"/>
      <c r="H32" s="30"/>
      <c r="I32" s="30"/>
      <c r="J32" s="15"/>
      <c r="K32" s="3"/>
      <c r="L32" s="3"/>
      <c r="M32" s="3"/>
      <c r="N32" s="3"/>
      <c r="O32" s="3"/>
      <c r="P32" s="3"/>
      <c r="Q32" s="8"/>
    </row>
    <row r="33" spans="2:17" x14ac:dyDescent="0.3">
      <c r="B33" s="5">
        <f t="shared" si="0"/>
        <v>25</v>
      </c>
      <c r="C33" s="5"/>
      <c r="D33" s="30"/>
      <c r="E33" s="30"/>
      <c r="F33" s="30"/>
      <c r="G33" s="30"/>
      <c r="H33" s="30"/>
      <c r="I33" s="30"/>
      <c r="J33" s="15"/>
      <c r="K33" s="3"/>
      <c r="L33" s="3"/>
      <c r="M33" s="3"/>
      <c r="N33" s="3"/>
      <c r="O33" s="3"/>
      <c r="P33" s="3"/>
      <c r="Q33" s="8"/>
    </row>
    <row r="34" spans="2:17" x14ac:dyDescent="0.3">
      <c r="B34" s="5">
        <v>26</v>
      </c>
      <c r="C34" s="5"/>
      <c r="D34" s="31"/>
      <c r="E34" s="32"/>
      <c r="F34" s="32"/>
      <c r="G34" s="32"/>
      <c r="H34" s="32"/>
      <c r="I34" s="33"/>
      <c r="J34" s="15"/>
      <c r="K34" s="3"/>
      <c r="L34" s="3"/>
      <c r="M34" s="3"/>
      <c r="N34" s="3"/>
      <c r="O34" s="3"/>
      <c r="P34" s="3"/>
      <c r="Q34" s="8"/>
    </row>
    <row r="35" spans="2:17" x14ac:dyDescent="0.3">
      <c r="B35" s="5">
        <v>30</v>
      </c>
      <c r="C35" s="5"/>
      <c r="D35" s="31"/>
      <c r="E35" s="32"/>
      <c r="F35" s="32"/>
      <c r="G35" s="32"/>
      <c r="H35" s="32"/>
      <c r="I35" s="33"/>
      <c r="J35" s="15"/>
      <c r="K35" s="3"/>
      <c r="L35" s="3"/>
      <c r="M35" s="3"/>
      <c r="N35" s="3"/>
      <c r="O35" s="3"/>
      <c r="P35" s="3"/>
      <c r="Q35" s="8"/>
    </row>
    <row r="36" spans="2:17" x14ac:dyDescent="0.3">
      <c r="C36" s="21"/>
      <c r="D36" s="21"/>
      <c r="E36" s="1"/>
      <c r="H36" s="25" t="s">
        <v>18</v>
      </c>
      <c r="I36" s="25"/>
      <c r="J36" s="9">
        <f t="shared" ref="J36:Q36" si="1">COUNTIF(J9:J35,"&gt;=70")</f>
        <v>19</v>
      </c>
      <c r="K36" s="9">
        <f t="shared" si="1"/>
        <v>20</v>
      </c>
      <c r="L36" s="9">
        <f t="shared" si="1"/>
        <v>19</v>
      </c>
      <c r="M36" s="9">
        <f t="shared" si="1"/>
        <v>0</v>
      </c>
      <c r="N36" s="9">
        <f t="shared" si="1"/>
        <v>0</v>
      </c>
      <c r="O36" s="9">
        <f t="shared" si="1"/>
        <v>0</v>
      </c>
      <c r="P36" s="9">
        <f t="shared" si="1"/>
        <v>0</v>
      </c>
      <c r="Q36" s="13">
        <f t="shared" si="1"/>
        <v>0</v>
      </c>
    </row>
    <row r="37" spans="2:17" x14ac:dyDescent="0.3">
      <c r="C37" s="21"/>
      <c r="D37" s="21"/>
      <c r="E37" s="6"/>
      <c r="H37" s="26" t="s">
        <v>19</v>
      </c>
      <c r="I37" s="26"/>
      <c r="J37" s="10">
        <f t="shared" ref="J37:Q37" si="2">COUNTIF(J9:J35,"&lt;70")</f>
        <v>3</v>
      </c>
      <c r="K37" s="10">
        <f t="shared" si="2"/>
        <v>2</v>
      </c>
      <c r="L37" s="10">
        <f t="shared" si="2"/>
        <v>3</v>
      </c>
      <c r="M37" s="10">
        <f t="shared" si="2"/>
        <v>0</v>
      </c>
      <c r="N37" s="10">
        <f t="shared" si="2"/>
        <v>0</v>
      </c>
      <c r="O37" s="10">
        <f t="shared" si="2"/>
        <v>0</v>
      </c>
      <c r="P37" s="10">
        <f t="shared" si="2"/>
        <v>0</v>
      </c>
      <c r="Q37" s="10">
        <f t="shared" si="2"/>
        <v>1</v>
      </c>
    </row>
    <row r="38" spans="2:17" x14ac:dyDescent="0.3">
      <c r="C38" s="21"/>
      <c r="D38" s="21"/>
      <c r="E38" s="21"/>
      <c r="H38" s="26" t="s">
        <v>20</v>
      </c>
      <c r="I38" s="26"/>
      <c r="J38" s="10">
        <f t="shared" ref="J38:Q38" si="3">COUNT(J9:J35)</f>
        <v>22</v>
      </c>
      <c r="K38" s="10">
        <f t="shared" si="3"/>
        <v>22</v>
      </c>
      <c r="L38" s="10">
        <f t="shared" si="3"/>
        <v>22</v>
      </c>
      <c r="M38" s="10">
        <f t="shared" si="3"/>
        <v>0</v>
      </c>
      <c r="N38" s="10">
        <f t="shared" si="3"/>
        <v>0</v>
      </c>
      <c r="O38" s="10">
        <f t="shared" si="3"/>
        <v>0</v>
      </c>
      <c r="P38" s="10">
        <f t="shared" si="3"/>
        <v>0</v>
      </c>
      <c r="Q38" s="10">
        <f t="shared" si="3"/>
        <v>1</v>
      </c>
    </row>
    <row r="39" spans="2:17" x14ac:dyDescent="0.3">
      <c r="C39" s="21"/>
      <c r="D39" s="21"/>
      <c r="E39" s="1"/>
      <c r="H39" s="27" t="s">
        <v>15</v>
      </c>
      <c r="I39" s="27"/>
      <c r="J39" s="11">
        <f>J36/J38</f>
        <v>0.86363636363636365</v>
      </c>
      <c r="K39" s="12">
        <f t="shared" ref="K39:Q39" si="4">K36/K38</f>
        <v>0.90909090909090906</v>
      </c>
      <c r="L39" s="12">
        <f t="shared" si="4"/>
        <v>0.86363636363636365</v>
      </c>
      <c r="M39" s="12" t="e">
        <f t="shared" si="4"/>
        <v>#DIV/0!</v>
      </c>
      <c r="N39" s="12" t="e">
        <f t="shared" si="4"/>
        <v>#DIV/0!</v>
      </c>
      <c r="O39" s="12" t="e">
        <f t="shared" si="4"/>
        <v>#DIV/0!</v>
      </c>
      <c r="P39" s="12" t="e">
        <f t="shared" si="4"/>
        <v>#DIV/0!</v>
      </c>
      <c r="Q39" s="12">
        <f t="shared" si="4"/>
        <v>0</v>
      </c>
    </row>
    <row r="40" spans="2:17" x14ac:dyDescent="0.3">
      <c r="C40" s="21"/>
      <c r="D40" s="21"/>
      <c r="E40" s="1"/>
      <c r="H40" s="27" t="s">
        <v>16</v>
      </c>
      <c r="I40" s="27"/>
      <c r="J40" s="11">
        <f>J37/J38</f>
        <v>0.13636363636363635</v>
      </c>
      <c r="K40" s="11">
        <f t="shared" ref="K40:Q40" si="5">K37/K38</f>
        <v>9.0909090909090912E-2</v>
      </c>
      <c r="L40" s="12">
        <f t="shared" si="5"/>
        <v>0.13636363636363635</v>
      </c>
      <c r="M40" s="12" t="e">
        <f t="shared" si="5"/>
        <v>#DIV/0!</v>
      </c>
      <c r="N40" s="12" t="e">
        <f t="shared" si="5"/>
        <v>#DIV/0!</v>
      </c>
      <c r="O40" s="12" t="e">
        <f t="shared" si="5"/>
        <v>#DIV/0!</v>
      </c>
      <c r="P40" s="12" t="e">
        <f t="shared" si="5"/>
        <v>#DIV/0!</v>
      </c>
      <c r="Q40" s="12">
        <f t="shared" si="5"/>
        <v>1</v>
      </c>
    </row>
    <row r="41" spans="2:17" x14ac:dyDescent="0.3">
      <c r="C41" s="21"/>
      <c r="D41" s="21"/>
      <c r="E41" s="6"/>
    </row>
    <row r="42" spans="2:17" x14ac:dyDescent="0.3">
      <c r="C42" s="1"/>
      <c r="D42" s="1"/>
      <c r="E42" s="6"/>
    </row>
    <row r="43" spans="2:17" x14ac:dyDescent="0.3">
      <c r="J43" s="23"/>
      <c r="K43" s="23"/>
      <c r="L43" s="23"/>
      <c r="M43" s="23"/>
      <c r="N43" s="23"/>
      <c r="O43" s="23"/>
      <c r="P43" s="23"/>
    </row>
    <row r="44" spans="2:17" x14ac:dyDescent="0.3">
      <c r="J44" s="20" t="s">
        <v>17</v>
      </c>
      <c r="K44" s="20"/>
      <c r="L44" s="20"/>
      <c r="M44" s="20"/>
      <c r="N44" s="20"/>
      <c r="O44" s="20"/>
      <c r="P44" s="20"/>
    </row>
  </sheetData>
  <mergeCells count="49">
    <mergeCell ref="D34:I34"/>
    <mergeCell ref="D35:I35"/>
    <mergeCell ref="C36:D36"/>
    <mergeCell ref="D33:I33"/>
    <mergeCell ref="B2:P2"/>
    <mergeCell ref="D27:I27"/>
    <mergeCell ref="D28:I28"/>
    <mergeCell ref="D29:I29"/>
    <mergeCell ref="D30:I30"/>
    <mergeCell ref="J4:K4"/>
    <mergeCell ref="N4:O4"/>
    <mergeCell ref="D6:G6"/>
    <mergeCell ref="D8:I8"/>
    <mergeCell ref="D20:I20"/>
    <mergeCell ref="D9:I9"/>
    <mergeCell ref="D10:I10"/>
    <mergeCell ref="D11:I11"/>
    <mergeCell ref="D12:I12"/>
    <mergeCell ref="D13:I13"/>
    <mergeCell ref="D14:I14"/>
    <mergeCell ref="D31:I31"/>
    <mergeCell ref="D15:I15"/>
    <mergeCell ref="D16:I16"/>
    <mergeCell ref="D17:I17"/>
    <mergeCell ref="D18:I18"/>
    <mergeCell ref="D19:I19"/>
    <mergeCell ref="D32:I32"/>
    <mergeCell ref="D21:I21"/>
    <mergeCell ref="D22:I22"/>
    <mergeCell ref="D23:I23"/>
    <mergeCell ref="D24:I24"/>
    <mergeCell ref="D25:I25"/>
    <mergeCell ref="D26:I26"/>
    <mergeCell ref="J44:P44"/>
    <mergeCell ref="C37:D37"/>
    <mergeCell ref="I6:J6"/>
    <mergeCell ref="K6:P6"/>
    <mergeCell ref="C3:P3"/>
    <mergeCell ref="C40:D40"/>
    <mergeCell ref="C41:D41"/>
    <mergeCell ref="C39:D39"/>
    <mergeCell ref="C38:E38"/>
    <mergeCell ref="H36:I36"/>
    <mergeCell ref="H37:I37"/>
    <mergeCell ref="H38:I38"/>
    <mergeCell ref="H39:I39"/>
    <mergeCell ref="H40:I40"/>
    <mergeCell ref="J43:P43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42"/>
  <sheetViews>
    <sheetView topLeftCell="A4" zoomScaleNormal="100" workbookViewId="0">
      <selection activeCell="L35" sqref="L35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2:18" x14ac:dyDescent="0.3">
      <c r="C3" s="24" t="s">
        <v>8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1"/>
      <c r="R3" s="1"/>
    </row>
    <row r="4" spans="2:18" ht="28.2" customHeight="1" x14ac:dyDescent="0.3">
      <c r="C4" t="s">
        <v>0</v>
      </c>
      <c r="D4" s="39" t="s">
        <v>113</v>
      </c>
      <c r="E4" s="40"/>
      <c r="F4" s="40"/>
      <c r="G4" s="40"/>
      <c r="I4" t="s">
        <v>1</v>
      </c>
      <c r="J4" s="41" t="s">
        <v>117</v>
      </c>
      <c r="K4" s="42"/>
      <c r="M4" t="s">
        <v>2</v>
      </c>
      <c r="N4" s="37">
        <v>45789</v>
      </c>
      <c r="O4" s="37"/>
    </row>
    <row r="5" spans="2:18" ht="6.75" customHeight="1" x14ac:dyDescent="0.3">
      <c r="D5" s="4"/>
      <c r="E5" s="4"/>
      <c r="F5" s="4"/>
      <c r="G5" s="4"/>
    </row>
    <row r="6" spans="2:18" x14ac:dyDescent="0.3">
      <c r="C6" t="s">
        <v>3</v>
      </c>
      <c r="D6" s="41" t="s">
        <v>114</v>
      </c>
      <c r="E6" s="42"/>
      <c r="F6" s="42"/>
      <c r="G6" s="42"/>
      <c r="I6" s="21" t="s">
        <v>21</v>
      </c>
      <c r="J6" s="21"/>
      <c r="K6" s="43" t="s">
        <v>24</v>
      </c>
      <c r="L6" s="43"/>
      <c r="M6" s="43"/>
      <c r="N6" s="43"/>
      <c r="O6" s="43"/>
      <c r="P6" s="43"/>
    </row>
    <row r="7" spans="2:18" ht="11.25" customHeight="1" x14ac:dyDescent="0.3"/>
    <row r="8" spans="2:18" x14ac:dyDescent="0.3">
      <c r="B8" s="14" t="s">
        <v>4</v>
      </c>
      <c r="C8" s="14" t="s">
        <v>6</v>
      </c>
      <c r="D8" s="38" t="s">
        <v>5</v>
      </c>
      <c r="E8" s="38"/>
      <c r="F8" s="38"/>
      <c r="G8" s="38"/>
      <c r="H8" s="38"/>
      <c r="I8" s="38"/>
      <c r="J8" s="7" t="s">
        <v>7</v>
      </c>
      <c r="K8" s="7" t="s">
        <v>10</v>
      </c>
      <c r="L8" s="7" t="s">
        <v>11</v>
      </c>
      <c r="M8" s="7" t="s">
        <v>12</v>
      </c>
      <c r="N8" s="7" t="s">
        <v>13</v>
      </c>
      <c r="O8" s="7"/>
      <c r="P8" s="7"/>
      <c r="Q8" s="7" t="s">
        <v>22</v>
      </c>
    </row>
    <row r="9" spans="2:18" x14ac:dyDescent="0.3">
      <c r="B9" s="5">
        <v>1</v>
      </c>
      <c r="C9" s="5" t="s">
        <v>49</v>
      </c>
      <c r="D9" s="30" t="s">
        <v>99</v>
      </c>
      <c r="E9" s="30"/>
      <c r="F9" s="30"/>
      <c r="G9" s="30"/>
      <c r="H9" s="30"/>
      <c r="I9" s="30"/>
      <c r="J9" s="3">
        <v>89</v>
      </c>
      <c r="K9" s="3">
        <v>89</v>
      </c>
      <c r="L9" s="3">
        <v>81</v>
      </c>
      <c r="M9" s="3"/>
      <c r="N9" s="3"/>
      <c r="O9" s="3"/>
      <c r="P9" s="3"/>
      <c r="Q9" s="8">
        <f>SUM(J9:N9)/5</f>
        <v>51.8</v>
      </c>
    </row>
    <row r="10" spans="2:18" x14ac:dyDescent="0.3">
      <c r="B10" s="5">
        <f>B9+1</f>
        <v>2</v>
      </c>
      <c r="C10" s="5" t="s">
        <v>28</v>
      </c>
      <c r="D10" s="30" t="s">
        <v>39</v>
      </c>
      <c r="E10" s="30"/>
      <c r="F10" s="30"/>
      <c r="G10" s="30"/>
      <c r="H10" s="30"/>
      <c r="I10" s="30"/>
      <c r="J10" s="3">
        <v>93</v>
      </c>
      <c r="K10" s="3">
        <v>92</v>
      </c>
      <c r="L10" s="3">
        <v>88</v>
      </c>
      <c r="M10" s="3"/>
      <c r="N10" s="3"/>
      <c r="O10" s="3"/>
      <c r="P10" s="3"/>
      <c r="Q10" s="8"/>
    </row>
    <row r="11" spans="2:18" x14ac:dyDescent="0.3">
      <c r="B11" s="5">
        <f t="shared" ref="B11:B32" si="0">B10+1</f>
        <v>3</v>
      </c>
      <c r="C11" s="5" t="s">
        <v>29</v>
      </c>
      <c r="D11" s="30" t="s">
        <v>40</v>
      </c>
      <c r="E11" s="30"/>
      <c r="F11" s="30"/>
      <c r="G11" s="30"/>
      <c r="H11" s="30"/>
      <c r="I11" s="30"/>
      <c r="J11" s="3">
        <v>88</v>
      </c>
      <c r="K11" s="3">
        <v>89</v>
      </c>
      <c r="L11" s="3">
        <v>88</v>
      </c>
      <c r="M11" s="3"/>
      <c r="N11" s="3"/>
      <c r="O11" s="3"/>
      <c r="P11" s="3"/>
      <c r="Q11" s="8"/>
    </row>
    <row r="12" spans="2:18" x14ac:dyDescent="0.3">
      <c r="B12" s="5">
        <f t="shared" si="0"/>
        <v>4</v>
      </c>
      <c r="C12" s="5" t="s">
        <v>30</v>
      </c>
      <c r="D12" s="30" t="s">
        <v>41</v>
      </c>
      <c r="E12" s="30"/>
      <c r="F12" s="30"/>
      <c r="G12" s="30"/>
      <c r="H12" s="30"/>
      <c r="I12" s="30"/>
      <c r="J12" s="3">
        <v>87</v>
      </c>
      <c r="K12" s="3">
        <v>72</v>
      </c>
      <c r="L12" s="3">
        <v>75</v>
      </c>
      <c r="M12" s="3"/>
      <c r="N12" s="3"/>
      <c r="O12" s="3"/>
      <c r="P12" s="3"/>
      <c r="Q12" s="8"/>
    </row>
    <row r="13" spans="2:18" x14ac:dyDescent="0.3">
      <c r="B13" s="5">
        <f t="shared" si="0"/>
        <v>5</v>
      </c>
      <c r="C13" s="5" t="s">
        <v>31</v>
      </c>
      <c r="D13" s="30" t="s">
        <v>100</v>
      </c>
      <c r="E13" s="30"/>
      <c r="F13" s="30"/>
      <c r="G13" s="30"/>
      <c r="H13" s="30"/>
      <c r="I13" s="30"/>
      <c r="J13" s="3">
        <v>75</v>
      </c>
      <c r="K13" s="3">
        <v>95</v>
      </c>
      <c r="L13" s="3">
        <v>84</v>
      </c>
      <c r="M13" s="3"/>
      <c r="N13" s="3"/>
      <c r="O13" s="3"/>
      <c r="P13" s="3"/>
      <c r="Q13" s="8"/>
    </row>
    <row r="14" spans="2:18" x14ac:dyDescent="0.3">
      <c r="B14" s="5">
        <f t="shared" si="0"/>
        <v>6</v>
      </c>
      <c r="C14" s="5" t="s">
        <v>32</v>
      </c>
      <c r="D14" s="30" t="s">
        <v>42</v>
      </c>
      <c r="E14" s="30"/>
      <c r="F14" s="30"/>
      <c r="G14" s="30"/>
      <c r="H14" s="30"/>
      <c r="I14" s="30"/>
      <c r="J14" s="3">
        <v>92</v>
      </c>
      <c r="K14" s="3">
        <v>92</v>
      </c>
      <c r="L14" s="3">
        <v>84</v>
      </c>
      <c r="M14" s="3"/>
      <c r="N14" s="3"/>
      <c r="O14" s="3"/>
      <c r="P14" s="3"/>
      <c r="Q14" s="8"/>
    </row>
    <row r="15" spans="2:18" x14ac:dyDescent="0.3">
      <c r="B15" s="5">
        <f t="shared" si="0"/>
        <v>7</v>
      </c>
      <c r="C15" s="5" t="s">
        <v>104</v>
      </c>
      <c r="D15" s="30" t="s">
        <v>103</v>
      </c>
      <c r="E15" s="30"/>
      <c r="F15" s="30"/>
      <c r="G15" s="30"/>
      <c r="H15" s="30"/>
      <c r="I15" s="30"/>
      <c r="J15" s="3">
        <v>78</v>
      </c>
      <c r="K15" s="3">
        <v>73</v>
      </c>
      <c r="L15" s="3">
        <v>46</v>
      </c>
      <c r="M15" s="3"/>
      <c r="N15" s="3"/>
      <c r="O15" s="3"/>
      <c r="P15" s="3"/>
      <c r="Q15" s="8"/>
    </row>
    <row r="16" spans="2:18" x14ac:dyDescent="0.3">
      <c r="B16" s="5">
        <f t="shared" si="0"/>
        <v>8</v>
      </c>
      <c r="C16" s="5" t="s">
        <v>52</v>
      </c>
      <c r="D16" s="30" t="s">
        <v>60</v>
      </c>
      <c r="E16" s="30"/>
      <c r="F16" s="30"/>
      <c r="G16" s="30"/>
      <c r="H16" s="30"/>
      <c r="I16" s="30"/>
      <c r="J16" s="3">
        <v>87</v>
      </c>
      <c r="K16" s="3">
        <v>95</v>
      </c>
      <c r="L16" s="3">
        <v>92</v>
      </c>
      <c r="M16" s="3"/>
      <c r="N16" s="3"/>
      <c r="O16" s="3"/>
      <c r="P16" s="3"/>
      <c r="Q16" s="8"/>
    </row>
    <row r="17" spans="2:17" x14ac:dyDescent="0.3">
      <c r="B17" s="5">
        <f t="shared" si="0"/>
        <v>9</v>
      </c>
      <c r="C17" s="5" t="s">
        <v>53</v>
      </c>
      <c r="D17" s="30" t="s">
        <v>61</v>
      </c>
      <c r="E17" s="30"/>
      <c r="F17" s="30"/>
      <c r="G17" s="30"/>
      <c r="H17" s="30"/>
      <c r="I17" s="30"/>
      <c r="J17" s="3">
        <v>89</v>
      </c>
      <c r="K17" s="3">
        <v>85</v>
      </c>
      <c r="L17" s="3">
        <v>92</v>
      </c>
      <c r="M17" s="3"/>
      <c r="N17" s="3"/>
      <c r="O17" s="3"/>
      <c r="P17" s="3"/>
      <c r="Q17" s="8"/>
    </row>
    <row r="18" spans="2:17" x14ac:dyDescent="0.3">
      <c r="B18" s="5">
        <f t="shared" si="0"/>
        <v>10</v>
      </c>
      <c r="C18" s="5" t="s">
        <v>33</v>
      </c>
      <c r="D18" s="30" t="s">
        <v>43</v>
      </c>
      <c r="E18" s="30"/>
      <c r="F18" s="30"/>
      <c r="G18" s="30"/>
      <c r="H18" s="30"/>
      <c r="I18" s="30"/>
      <c r="J18" s="3">
        <v>78</v>
      </c>
      <c r="K18" s="3">
        <v>88</v>
      </c>
      <c r="L18" s="3">
        <v>70</v>
      </c>
      <c r="M18" s="3"/>
      <c r="N18" s="3"/>
      <c r="O18" s="3"/>
      <c r="P18" s="3"/>
      <c r="Q18" s="8"/>
    </row>
    <row r="19" spans="2:17" x14ac:dyDescent="0.3">
      <c r="B19" s="5">
        <f t="shared" si="0"/>
        <v>11</v>
      </c>
      <c r="C19" s="5" t="s">
        <v>34</v>
      </c>
      <c r="D19" s="30" t="s">
        <v>105</v>
      </c>
      <c r="E19" s="30"/>
      <c r="F19" s="30"/>
      <c r="G19" s="30"/>
      <c r="H19" s="30"/>
      <c r="I19" s="30"/>
      <c r="J19" s="3">
        <v>88</v>
      </c>
      <c r="K19" s="3">
        <v>92</v>
      </c>
      <c r="L19" s="3">
        <v>89</v>
      </c>
      <c r="M19" s="3"/>
      <c r="N19" s="3"/>
      <c r="O19" s="3"/>
      <c r="P19" s="3"/>
      <c r="Q19" s="8"/>
    </row>
    <row r="20" spans="2:17" x14ac:dyDescent="0.3">
      <c r="B20" s="5">
        <f t="shared" si="0"/>
        <v>12</v>
      </c>
      <c r="C20" s="5" t="s">
        <v>54</v>
      </c>
      <c r="D20" s="30" t="s">
        <v>62</v>
      </c>
      <c r="E20" s="30"/>
      <c r="F20" s="30"/>
      <c r="G20" s="30"/>
      <c r="H20" s="30"/>
      <c r="I20" s="30"/>
      <c r="J20" s="3">
        <v>0</v>
      </c>
      <c r="K20" s="3">
        <v>0</v>
      </c>
      <c r="L20" s="3">
        <v>0</v>
      </c>
      <c r="M20" s="3"/>
      <c r="N20" s="3"/>
      <c r="O20" s="3"/>
      <c r="P20" s="3"/>
      <c r="Q20" s="8"/>
    </row>
    <row r="21" spans="2:17" x14ac:dyDescent="0.3">
      <c r="B21" s="5">
        <f t="shared" si="0"/>
        <v>13</v>
      </c>
      <c r="C21" s="5" t="s">
        <v>107</v>
      </c>
      <c r="D21" s="44" t="s">
        <v>106</v>
      </c>
      <c r="E21" s="45"/>
      <c r="F21" s="45"/>
      <c r="G21" s="45"/>
      <c r="H21" s="45"/>
      <c r="I21" s="46"/>
      <c r="J21" s="3">
        <v>85</v>
      </c>
      <c r="K21" s="3">
        <v>89</v>
      </c>
      <c r="L21" s="3">
        <v>77</v>
      </c>
      <c r="M21" s="3"/>
      <c r="N21" s="3"/>
      <c r="O21" s="3"/>
      <c r="P21" s="3"/>
      <c r="Q21" s="8"/>
    </row>
    <row r="22" spans="2:17" x14ac:dyDescent="0.3">
      <c r="B22" s="5">
        <f t="shared" si="0"/>
        <v>14</v>
      </c>
      <c r="C22" s="5" t="s">
        <v>35</v>
      </c>
      <c r="D22" s="30" t="s">
        <v>44</v>
      </c>
      <c r="E22" s="30"/>
      <c r="F22" s="30"/>
      <c r="G22" s="30"/>
      <c r="H22" s="30"/>
      <c r="I22" s="30"/>
      <c r="J22" s="3">
        <v>97</v>
      </c>
      <c r="K22" s="3">
        <v>92</v>
      </c>
      <c r="L22" s="3">
        <v>92</v>
      </c>
      <c r="M22" s="3"/>
      <c r="N22" s="3"/>
      <c r="O22" s="3"/>
      <c r="P22" s="3"/>
      <c r="Q22" s="8"/>
    </row>
    <row r="23" spans="2:17" x14ac:dyDescent="0.3">
      <c r="B23" s="5">
        <f t="shared" si="0"/>
        <v>15</v>
      </c>
      <c r="C23" s="5" t="s">
        <v>36</v>
      </c>
      <c r="D23" s="30" t="s">
        <v>45</v>
      </c>
      <c r="E23" s="30"/>
      <c r="F23" s="30"/>
      <c r="G23" s="30"/>
      <c r="H23" s="30"/>
      <c r="I23" s="30"/>
      <c r="J23" s="3">
        <v>100</v>
      </c>
      <c r="K23" s="3">
        <v>94</v>
      </c>
      <c r="L23" s="3">
        <v>93</v>
      </c>
      <c r="M23" s="3"/>
      <c r="N23" s="3"/>
      <c r="O23" s="3"/>
      <c r="P23" s="3"/>
      <c r="Q23" s="8"/>
    </row>
    <row r="24" spans="2:17" x14ac:dyDescent="0.3">
      <c r="B24" s="5">
        <f t="shared" si="0"/>
        <v>16</v>
      </c>
      <c r="C24" s="5" t="s">
        <v>109</v>
      </c>
      <c r="D24" s="30" t="s">
        <v>108</v>
      </c>
      <c r="E24" s="30"/>
      <c r="F24" s="30"/>
      <c r="G24" s="30"/>
      <c r="H24" s="30"/>
      <c r="I24" s="30"/>
      <c r="J24" s="3">
        <v>80</v>
      </c>
      <c r="K24" s="3">
        <v>73</v>
      </c>
      <c r="L24" s="3">
        <v>70</v>
      </c>
      <c r="M24" s="3"/>
      <c r="N24" s="3"/>
      <c r="O24" s="3"/>
      <c r="P24" s="3"/>
      <c r="Q24" s="8"/>
    </row>
    <row r="25" spans="2:17" x14ac:dyDescent="0.3">
      <c r="B25" s="5">
        <f t="shared" si="0"/>
        <v>17</v>
      </c>
      <c r="C25" s="5" t="s">
        <v>55</v>
      </c>
      <c r="D25" s="30" t="s">
        <v>63</v>
      </c>
      <c r="E25" s="30"/>
      <c r="F25" s="30"/>
      <c r="G25" s="30"/>
      <c r="H25" s="30"/>
      <c r="I25" s="30"/>
      <c r="J25" s="3">
        <v>89</v>
      </c>
      <c r="K25" s="3">
        <v>95</v>
      </c>
      <c r="L25" s="3">
        <v>89</v>
      </c>
      <c r="M25" s="3"/>
      <c r="N25" s="3"/>
      <c r="O25" s="3"/>
      <c r="P25" s="3"/>
      <c r="Q25" s="8"/>
    </row>
    <row r="26" spans="2:17" x14ac:dyDescent="0.3">
      <c r="B26" s="5">
        <f t="shared" si="0"/>
        <v>18</v>
      </c>
      <c r="C26" s="5" t="s">
        <v>56</v>
      </c>
      <c r="D26" s="30" t="s">
        <v>110</v>
      </c>
      <c r="E26" s="30"/>
      <c r="F26" s="30"/>
      <c r="G26" s="30"/>
      <c r="H26" s="30"/>
      <c r="I26" s="30"/>
      <c r="J26" s="3">
        <v>95</v>
      </c>
      <c r="K26" s="3">
        <v>95</v>
      </c>
      <c r="L26" s="3">
        <v>84</v>
      </c>
      <c r="M26" s="3"/>
      <c r="N26" s="3"/>
      <c r="O26" s="3"/>
      <c r="P26" s="3"/>
      <c r="Q26" s="8"/>
    </row>
    <row r="27" spans="2:17" x14ac:dyDescent="0.3">
      <c r="B27" s="5">
        <f t="shared" si="0"/>
        <v>19</v>
      </c>
      <c r="C27" s="5" t="s">
        <v>37</v>
      </c>
      <c r="D27" s="30" t="s">
        <v>46</v>
      </c>
      <c r="E27" s="30"/>
      <c r="F27" s="30"/>
      <c r="G27" s="30"/>
      <c r="H27" s="30"/>
      <c r="I27" s="30"/>
      <c r="J27" s="3">
        <v>90</v>
      </c>
      <c r="K27" s="3">
        <v>92</v>
      </c>
      <c r="L27" s="3">
        <v>89</v>
      </c>
      <c r="M27" s="3"/>
      <c r="N27" s="3"/>
      <c r="O27" s="3"/>
      <c r="P27" s="3"/>
      <c r="Q27" s="8"/>
    </row>
    <row r="28" spans="2:17" x14ac:dyDescent="0.3">
      <c r="B28" s="5">
        <f t="shared" si="0"/>
        <v>20</v>
      </c>
      <c r="C28" s="5" t="s">
        <v>38</v>
      </c>
      <c r="D28" s="30" t="s">
        <v>47</v>
      </c>
      <c r="E28" s="30"/>
      <c r="F28" s="30"/>
      <c r="G28" s="30"/>
      <c r="H28" s="30"/>
      <c r="I28" s="30"/>
      <c r="J28" s="3">
        <v>84</v>
      </c>
      <c r="K28" s="3">
        <v>87</v>
      </c>
      <c r="L28" s="3">
        <v>70</v>
      </c>
      <c r="M28" s="3"/>
      <c r="N28" s="3"/>
      <c r="O28" s="3"/>
      <c r="P28" s="3"/>
      <c r="Q28" s="8"/>
    </row>
    <row r="29" spans="2:17" x14ac:dyDescent="0.3">
      <c r="B29" s="5">
        <f t="shared" si="0"/>
        <v>21</v>
      </c>
      <c r="C29" s="5" t="s">
        <v>57</v>
      </c>
      <c r="D29" s="30" t="s">
        <v>111</v>
      </c>
      <c r="E29" s="30"/>
      <c r="F29" s="30"/>
      <c r="G29" s="30"/>
      <c r="H29" s="30"/>
      <c r="I29" s="30"/>
      <c r="J29" s="3">
        <v>71</v>
      </c>
      <c r="K29" s="3">
        <v>70</v>
      </c>
      <c r="L29" s="3">
        <v>21</v>
      </c>
      <c r="M29" s="3"/>
      <c r="N29" s="3"/>
      <c r="O29" s="3"/>
      <c r="P29" s="3"/>
      <c r="Q29" s="8"/>
    </row>
    <row r="30" spans="2:17" x14ac:dyDescent="0.3">
      <c r="B30" s="5">
        <f t="shared" si="0"/>
        <v>22</v>
      </c>
      <c r="C30" s="5"/>
      <c r="D30" s="30"/>
      <c r="E30" s="30"/>
      <c r="F30" s="30"/>
      <c r="G30" s="30"/>
      <c r="H30" s="30"/>
      <c r="I30" s="30"/>
      <c r="J30" s="3"/>
      <c r="K30" s="3"/>
      <c r="L30" s="3"/>
      <c r="M30" s="3"/>
      <c r="N30" s="3"/>
      <c r="O30" s="3"/>
      <c r="P30" s="3"/>
      <c r="Q30" s="8"/>
    </row>
    <row r="31" spans="2:17" x14ac:dyDescent="0.3">
      <c r="B31" s="5">
        <f t="shared" si="0"/>
        <v>23</v>
      </c>
      <c r="C31" s="17"/>
      <c r="D31" s="30"/>
      <c r="E31" s="30"/>
      <c r="F31" s="30"/>
      <c r="G31" s="30"/>
      <c r="H31" s="30"/>
      <c r="I31" s="30"/>
      <c r="J31" s="3"/>
      <c r="K31" s="3"/>
      <c r="L31" s="3"/>
      <c r="M31" s="3"/>
      <c r="N31" s="3"/>
      <c r="O31" s="3"/>
      <c r="P31" s="3"/>
      <c r="Q31" s="8"/>
    </row>
    <row r="32" spans="2:17" x14ac:dyDescent="0.3">
      <c r="B32" s="5">
        <f t="shared" si="0"/>
        <v>24</v>
      </c>
      <c r="C32" s="5"/>
      <c r="D32" s="30"/>
      <c r="E32" s="30"/>
      <c r="F32" s="30"/>
      <c r="G32" s="30"/>
      <c r="H32" s="30"/>
      <c r="I32" s="30"/>
      <c r="J32" s="3"/>
      <c r="K32" s="3"/>
      <c r="L32" s="3"/>
      <c r="M32" s="3"/>
      <c r="N32" s="3"/>
      <c r="O32" s="3"/>
      <c r="P32" s="3"/>
      <c r="Q32" s="8"/>
    </row>
    <row r="33" spans="2:17" x14ac:dyDescent="0.3">
      <c r="B33" s="5"/>
      <c r="C33" s="5"/>
      <c r="D33" s="30"/>
      <c r="E33" s="30"/>
      <c r="F33" s="30"/>
      <c r="G33" s="30"/>
      <c r="H33" s="30"/>
      <c r="I33" s="30"/>
      <c r="J33" s="3"/>
      <c r="K33" s="3"/>
      <c r="L33" s="3"/>
      <c r="M33" s="3"/>
      <c r="N33" s="3"/>
      <c r="O33" s="3"/>
      <c r="P33" s="3"/>
      <c r="Q33" s="8"/>
    </row>
    <row r="34" spans="2:17" x14ac:dyDescent="0.3">
      <c r="C34" s="21"/>
      <c r="D34" s="21"/>
      <c r="E34" s="1"/>
      <c r="H34" s="25" t="s">
        <v>18</v>
      </c>
      <c r="I34" s="25"/>
      <c r="J34" s="9">
        <f t="shared" ref="J34:Q34" si="1">COUNTIF(J9:J33,"&gt;=70")</f>
        <v>20</v>
      </c>
      <c r="K34" s="9">
        <f t="shared" si="1"/>
        <v>20</v>
      </c>
      <c r="L34" s="9">
        <f t="shared" si="1"/>
        <v>18</v>
      </c>
      <c r="M34" s="9">
        <f t="shared" si="1"/>
        <v>0</v>
      </c>
      <c r="N34" s="9">
        <f t="shared" si="1"/>
        <v>0</v>
      </c>
      <c r="O34" s="9">
        <f t="shared" si="1"/>
        <v>0</v>
      </c>
      <c r="P34" s="9">
        <f t="shared" si="1"/>
        <v>0</v>
      </c>
      <c r="Q34" s="13">
        <f t="shared" si="1"/>
        <v>0</v>
      </c>
    </row>
    <row r="35" spans="2:17" x14ac:dyDescent="0.3">
      <c r="C35" s="21"/>
      <c r="D35" s="21"/>
      <c r="E35" s="6"/>
      <c r="H35" s="26" t="s">
        <v>19</v>
      </c>
      <c r="I35" s="26"/>
      <c r="J35" s="10">
        <f t="shared" ref="J35:Q35" si="2">COUNTIF(J9:J33,"&lt;70")</f>
        <v>1</v>
      </c>
      <c r="K35" s="10">
        <f t="shared" si="2"/>
        <v>1</v>
      </c>
      <c r="L35" s="10">
        <f t="shared" si="2"/>
        <v>3</v>
      </c>
      <c r="M35" s="10">
        <f t="shared" si="2"/>
        <v>0</v>
      </c>
      <c r="N35" s="10">
        <f t="shared" si="2"/>
        <v>0</v>
      </c>
      <c r="O35" s="10">
        <f t="shared" si="2"/>
        <v>0</v>
      </c>
      <c r="P35" s="10">
        <f t="shared" si="2"/>
        <v>0</v>
      </c>
      <c r="Q35" s="10">
        <f t="shared" si="2"/>
        <v>1</v>
      </c>
    </row>
    <row r="36" spans="2:17" x14ac:dyDescent="0.3">
      <c r="C36" s="21"/>
      <c r="D36" s="21"/>
      <c r="E36" s="21"/>
      <c r="H36" s="26" t="s">
        <v>20</v>
      </c>
      <c r="I36" s="26"/>
      <c r="J36" s="10">
        <f t="shared" ref="J36:Q36" si="3">COUNT(J9:J33)</f>
        <v>21</v>
      </c>
      <c r="K36" s="10">
        <f t="shared" si="3"/>
        <v>21</v>
      </c>
      <c r="L36" s="10">
        <f t="shared" si="3"/>
        <v>21</v>
      </c>
      <c r="M36" s="10">
        <f t="shared" si="3"/>
        <v>0</v>
      </c>
      <c r="N36" s="10">
        <f t="shared" si="3"/>
        <v>0</v>
      </c>
      <c r="O36" s="10">
        <f t="shared" si="3"/>
        <v>0</v>
      </c>
      <c r="P36" s="10">
        <f t="shared" si="3"/>
        <v>0</v>
      </c>
      <c r="Q36" s="10">
        <f t="shared" si="3"/>
        <v>1</v>
      </c>
    </row>
    <row r="37" spans="2:17" x14ac:dyDescent="0.3">
      <c r="C37" s="21"/>
      <c r="D37" s="21"/>
      <c r="E37" s="1"/>
      <c r="H37" s="27" t="s">
        <v>15</v>
      </c>
      <c r="I37" s="27"/>
      <c r="J37" s="11">
        <f>J34/J36</f>
        <v>0.95238095238095233</v>
      </c>
      <c r="K37" s="12">
        <f t="shared" ref="K37:Q37" si="4">K34/K36</f>
        <v>0.95238095238095233</v>
      </c>
      <c r="L37" s="12">
        <f t="shared" si="4"/>
        <v>0.8571428571428571</v>
      </c>
      <c r="M37" s="12" t="e">
        <f t="shared" si="4"/>
        <v>#DIV/0!</v>
      </c>
      <c r="N37" s="12" t="e">
        <f t="shared" si="4"/>
        <v>#DIV/0!</v>
      </c>
      <c r="O37" s="12" t="e">
        <f t="shared" si="4"/>
        <v>#DIV/0!</v>
      </c>
      <c r="P37" s="12" t="e">
        <f t="shared" si="4"/>
        <v>#DIV/0!</v>
      </c>
      <c r="Q37" s="12">
        <f t="shared" si="4"/>
        <v>0</v>
      </c>
    </row>
    <row r="38" spans="2:17" x14ac:dyDescent="0.3">
      <c r="C38" s="21"/>
      <c r="D38" s="21"/>
      <c r="E38" s="1"/>
      <c r="H38" s="27" t="s">
        <v>16</v>
      </c>
      <c r="I38" s="27"/>
      <c r="J38" s="11">
        <f>J35/J36</f>
        <v>4.7619047619047616E-2</v>
      </c>
      <c r="K38" s="11">
        <f t="shared" ref="K38:Q38" si="5">K35/K36</f>
        <v>4.7619047619047616E-2</v>
      </c>
      <c r="L38" s="12">
        <f t="shared" si="5"/>
        <v>0.14285714285714285</v>
      </c>
      <c r="M38" s="12" t="e">
        <f t="shared" si="5"/>
        <v>#DIV/0!</v>
      </c>
      <c r="N38" s="12" t="e">
        <f t="shared" si="5"/>
        <v>#DIV/0!</v>
      </c>
      <c r="O38" s="12" t="e">
        <f t="shared" si="5"/>
        <v>#DIV/0!</v>
      </c>
      <c r="P38" s="12" t="e">
        <f t="shared" si="5"/>
        <v>#DIV/0!</v>
      </c>
      <c r="Q38" s="12">
        <f t="shared" si="5"/>
        <v>1</v>
      </c>
    </row>
    <row r="39" spans="2:17" x14ac:dyDescent="0.3">
      <c r="C39" s="21"/>
      <c r="D39" s="21"/>
      <c r="E39" s="6"/>
    </row>
    <row r="40" spans="2:17" x14ac:dyDescent="0.3">
      <c r="C40" s="1"/>
      <c r="D40" s="1"/>
      <c r="E40" s="6"/>
    </row>
    <row r="41" spans="2:17" x14ac:dyDescent="0.3">
      <c r="J41" s="23"/>
      <c r="K41" s="23"/>
      <c r="L41" s="23"/>
      <c r="M41" s="23"/>
      <c r="N41" s="23"/>
      <c r="O41" s="23"/>
      <c r="P41" s="23"/>
    </row>
    <row r="42" spans="2:17" x14ac:dyDescent="0.3">
      <c r="J42" s="20" t="s">
        <v>17</v>
      </c>
      <c r="K42" s="20"/>
      <c r="L42" s="20"/>
      <c r="M42" s="20"/>
      <c r="N42" s="20"/>
      <c r="O42" s="20"/>
      <c r="P42" s="20"/>
    </row>
  </sheetData>
  <mergeCells count="47">
    <mergeCell ref="C38:D38"/>
    <mergeCell ref="H38:I38"/>
    <mergeCell ref="C39:D39"/>
    <mergeCell ref="J41:P41"/>
    <mergeCell ref="J42:P42"/>
    <mergeCell ref="C35:D35"/>
    <mergeCell ref="H35:I35"/>
    <mergeCell ref="C36:E36"/>
    <mergeCell ref="H36:I36"/>
    <mergeCell ref="C37:D37"/>
    <mergeCell ref="H37:I37"/>
    <mergeCell ref="C34:D34"/>
    <mergeCell ref="H34:I34"/>
    <mergeCell ref="D26:I26"/>
    <mergeCell ref="D27:I27"/>
    <mergeCell ref="D28:I28"/>
    <mergeCell ref="D29:I29"/>
    <mergeCell ref="D30:I30"/>
    <mergeCell ref="D31:I31"/>
    <mergeCell ref="D32:I32"/>
    <mergeCell ref="D33:I33"/>
    <mergeCell ref="D25:I25"/>
    <mergeCell ref="D14:I14"/>
    <mergeCell ref="D15:I15"/>
    <mergeCell ref="D16:I16"/>
    <mergeCell ref="D17:I17"/>
    <mergeCell ref="D18:I18"/>
    <mergeCell ref="D19:I19"/>
    <mergeCell ref="D20:I20"/>
    <mergeCell ref="D22:I22"/>
    <mergeCell ref="D23:I23"/>
    <mergeCell ref="D24:I24"/>
    <mergeCell ref="D21:I21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U53"/>
  <sheetViews>
    <sheetView topLeftCell="A4" zoomScaleNormal="100" workbookViewId="0">
      <selection activeCell="K43" sqref="K43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21" ht="15.6" x14ac:dyDescent="0.3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2:21" x14ac:dyDescent="0.3">
      <c r="C3" s="24" t="s">
        <v>8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1"/>
      <c r="R3" s="1"/>
    </row>
    <row r="4" spans="2:21" ht="28.8" customHeight="1" x14ac:dyDescent="0.3">
      <c r="C4" t="s">
        <v>0</v>
      </c>
      <c r="D4" s="28" t="s">
        <v>124</v>
      </c>
      <c r="E4" s="28"/>
      <c r="F4" s="28"/>
      <c r="G4" s="28"/>
      <c r="I4" t="s">
        <v>1</v>
      </c>
      <c r="J4" s="41" t="s">
        <v>125</v>
      </c>
      <c r="K4" s="41"/>
      <c r="M4" t="s">
        <v>2</v>
      </c>
      <c r="N4" s="37">
        <v>45789</v>
      </c>
      <c r="O4" s="37"/>
    </row>
    <row r="5" spans="2:21" ht="6.75" customHeight="1" x14ac:dyDescent="0.3">
      <c r="D5" s="4"/>
      <c r="E5" s="4"/>
      <c r="F5" s="4"/>
      <c r="G5" s="4"/>
    </row>
    <row r="6" spans="2:21" x14ac:dyDescent="0.3">
      <c r="C6" t="s">
        <v>3</v>
      </c>
      <c r="D6" s="28" t="s">
        <v>114</v>
      </c>
      <c r="E6" s="28"/>
      <c r="F6" s="28"/>
      <c r="G6" s="28"/>
      <c r="I6" s="21" t="s">
        <v>21</v>
      </c>
      <c r="J6" s="21"/>
      <c r="K6" s="47" t="s">
        <v>25</v>
      </c>
      <c r="L6" s="47"/>
      <c r="M6" s="47"/>
      <c r="N6" s="47"/>
      <c r="O6" s="47"/>
      <c r="P6" s="47"/>
    </row>
    <row r="7" spans="2:21" ht="11.25" customHeight="1" x14ac:dyDescent="0.3"/>
    <row r="8" spans="2:21" x14ac:dyDescent="0.3">
      <c r="B8" s="14" t="s">
        <v>4</v>
      </c>
      <c r="C8" s="14" t="s">
        <v>6</v>
      </c>
      <c r="D8" s="38" t="s">
        <v>5</v>
      </c>
      <c r="E8" s="38"/>
      <c r="F8" s="38"/>
      <c r="G8" s="38"/>
      <c r="H8" s="38"/>
      <c r="I8" s="38"/>
      <c r="J8" s="7" t="s">
        <v>7</v>
      </c>
      <c r="K8" s="7" t="s">
        <v>10</v>
      </c>
      <c r="L8" s="7" t="s">
        <v>11</v>
      </c>
      <c r="M8" s="7" t="s">
        <v>12</v>
      </c>
      <c r="N8" s="7"/>
      <c r="O8" s="7"/>
      <c r="P8" s="7"/>
      <c r="Q8" s="7" t="s">
        <v>22</v>
      </c>
    </row>
    <row r="9" spans="2:21" x14ac:dyDescent="0.3">
      <c r="B9" s="5">
        <v>1</v>
      </c>
      <c r="C9" s="5" t="s">
        <v>126</v>
      </c>
      <c r="D9" s="30" t="s">
        <v>127</v>
      </c>
      <c r="E9" s="30"/>
      <c r="F9" s="30"/>
      <c r="G9" s="30"/>
      <c r="H9" s="30"/>
      <c r="I9" s="30"/>
      <c r="J9" s="3">
        <v>95</v>
      </c>
      <c r="K9" s="3">
        <v>70</v>
      </c>
      <c r="L9" s="3"/>
      <c r="M9" s="3"/>
      <c r="N9" s="3"/>
      <c r="O9" s="3"/>
      <c r="P9" s="3"/>
      <c r="Q9" s="8">
        <f>SUM(J9:M9)/4</f>
        <v>41.25</v>
      </c>
      <c r="U9" s="1"/>
    </row>
    <row r="10" spans="2:21" x14ac:dyDescent="0.3">
      <c r="B10" s="5">
        <f>B9+1</f>
        <v>2</v>
      </c>
      <c r="C10" s="5" t="s">
        <v>128</v>
      </c>
      <c r="D10" s="30" t="s">
        <v>129</v>
      </c>
      <c r="E10" s="30"/>
      <c r="F10" s="30"/>
      <c r="G10" s="30"/>
      <c r="H10" s="30"/>
      <c r="I10" s="30"/>
      <c r="J10" s="3">
        <v>84</v>
      </c>
      <c r="K10" s="3">
        <v>85</v>
      </c>
      <c r="L10" s="3"/>
      <c r="M10" s="3"/>
      <c r="N10" s="3"/>
      <c r="O10" s="3"/>
      <c r="P10" s="3"/>
      <c r="Q10" s="8"/>
      <c r="U10" s="1"/>
    </row>
    <row r="11" spans="2:21" x14ac:dyDescent="0.3">
      <c r="B11" s="5">
        <f t="shared" ref="B11:B17" si="0">B10+1</f>
        <v>3</v>
      </c>
      <c r="C11" s="5" t="s">
        <v>130</v>
      </c>
      <c r="D11" s="30" t="s">
        <v>131</v>
      </c>
      <c r="E11" s="30"/>
      <c r="F11" s="30"/>
      <c r="G11" s="30"/>
      <c r="H11" s="30"/>
      <c r="I11" s="30"/>
      <c r="J11" s="3">
        <v>90</v>
      </c>
      <c r="K11" s="3">
        <v>96</v>
      </c>
      <c r="L11" s="3"/>
      <c r="M11" s="3"/>
      <c r="N11" s="3"/>
      <c r="O11" s="3"/>
      <c r="P11" s="3"/>
      <c r="Q11" s="8"/>
      <c r="U11" s="1"/>
    </row>
    <row r="12" spans="2:21" x14ac:dyDescent="0.3">
      <c r="B12" s="5">
        <f t="shared" si="0"/>
        <v>4</v>
      </c>
      <c r="C12" s="5" t="s">
        <v>132</v>
      </c>
      <c r="D12" s="30" t="s">
        <v>133</v>
      </c>
      <c r="E12" s="30"/>
      <c r="F12" s="30"/>
      <c r="G12" s="30"/>
      <c r="H12" s="30"/>
      <c r="I12" s="30"/>
      <c r="J12" s="3">
        <v>73</v>
      </c>
      <c r="K12" s="3">
        <v>52</v>
      </c>
      <c r="L12" s="15"/>
      <c r="M12" s="3"/>
      <c r="N12" s="3"/>
      <c r="O12" s="3"/>
      <c r="P12" s="3"/>
      <c r="Q12" s="8"/>
      <c r="U12" s="1"/>
    </row>
    <row r="13" spans="2:21" x14ac:dyDescent="0.3">
      <c r="B13" s="5">
        <f t="shared" si="0"/>
        <v>5</v>
      </c>
      <c r="C13" s="5" t="s">
        <v>134</v>
      </c>
      <c r="D13" s="30" t="s">
        <v>135</v>
      </c>
      <c r="E13" s="30"/>
      <c r="F13" s="30"/>
      <c r="G13" s="30"/>
      <c r="H13" s="30"/>
      <c r="I13" s="30"/>
      <c r="J13" s="3">
        <v>96</v>
      </c>
      <c r="K13" s="3">
        <v>94</v>
      </c>
      <c r="L13" s="3"/>
      <c r="M13" s="3"/>
      <c r="N13" s="3"/>
      <c r="O13" s="3"/>
      <c r="P13" s="3"/>
      <c r="Q13" s="8"/>
      <c r="U13" s="1"/>
    </row>
    <row r="14" spans="2:21" x14ac:dyDescent="0.3">
      <c r="B14" s="5">
        <f t="shared" si="0"/>
        <v>6</v>
      </c>
      <c r="C14" s="5" t="s">
        <v>136</v>
      </c>
      <c r="D14" s="30" t="s">
        <v>137</v>
      </c>
      <c r="E14" s="30"/>
      <c r="F14" s="30"/>
      <c r="G14" s="30"/>
      <c r="H14" s="30"/>
      <c r="I14" s="30"/>
      <c r="J14" s="3">
        <v>96</v>
      </c>
      <c r="K14" s="3">
        <v>64</v>
      </c>
      <c r="L14" s="3"/>
      <c r="M14" s="3"/>
      <c r="N14" s="3"/>
      <c r="O14" s="3"/>
      <c r="P14" s="3"/>
      <c r="Q14" s="8"/>
      <c r="U14" s="1"/>
    </row>
    <row r="15" spans="2:21" x14ac:dyDescent="0.3">
      <c r="B15" s="5">
        <f>B14+1</f>
        <v>7</v>
      </c>
      <c r="C15" s="5" t="s">
        <v>138</v>
      </c>
      <c r="D15" s="30" t="s">
        <v>139</v>
      </c>
      <c r="E15" s="30"/>
      <c r="F15" s="30"/>
      <c r="G15" s="30"/>
      <c r="H15" s="30"/>
      <c r="I15" s="30"/>
      <c r="J15" s="3">
        <v>97</v>
      </c>
      <c r="K15" s="3">
        <v>93</v>
      </c>
      <c r="L15" s="3"/>
      <c r="M15" s="3"/>
      <c r="N15" s="3"/>
      <c r="O15" s="3"/>
      <c r="P15" s="3"/>
      <c r="Q15" s="8"/>
      <c r="U15" s="1"/>
    </row>
    <row r="16" spans="2:21" x14ac:dyDescent="0.3">
      <c r="B16" s="5">
        <f t="shared" si="0"/>
        <v>8</v>
      </c>
      <c r="C16" s="5" t="s">
        <v>140</v>
      </c>
      <c r="D16" s="30" t="s">
        <v>141</v>
      </c>
      <c r="E16" s="30"/>
      <c r="F16" s="30"/>
      <c r="G16" s="30"/>
      <c r="H16" s="30"/>
      <c r="I16" s="30"/>
      <c r="J16" s="15">
        <v>100</v>
      </c>
      <c r="K16" s="3">
        <v>100</v>
      </c>
      <c r="L16" s="3"/>
      <c r="M16" s="3"/>
      <c r="N16" s="3"/>
      <c r="O16" s="3"/>
      <c r="P16" s="3"/>
      <c r="Q16" s="16"/>
      <c r="U16" s="1"/>
    </row>
    <row r="17" spans="2:21" x14ac:dyDescent="0.3">
      <c r="B17" s="5">
        <f t="shared" si="0"/>
        <v>9</v>
      </c>
      <c r="C17" s="5" t="s">
        <v>142</v>
      </c>
      <c r="D17" s="30" t="s">
        <v>143</v>
      </c>
      <c r="E17" s="30"/>
      <c r="F17" s="30"/>
      <c r="G17" s="30"/>
      <c r="H17" s="30"/>
      <c r="I17" s="30"/>
      <c r="J17" s="3">
        <v>89</v>
      </c>
      <c r="K17" s="3">
        <v>100</v>
      </c>
      <c r="L17" s="3"/>
      <c r="M17" s="3"/>
      <c r="N17" s="3"/>
      <c r="O17" s="3"/>
      <c r="P17" s="3"/>
      <c r="Q17" s="8"/>
      <c r="U17" s="1"/>
    </row>
    <row r="18" spans="2:21" x14ac:dyDescent="0.3">
      <c r="B18" s="5">
        <v>10</v>
      </c>
      <c r="C18" s="5" t="s">
        <v>144</v>
      </c>
      <c r="D18" s="30" t="s">
        <v>145</v>
      </c>
      <c r="E18" s="30"/>
      <c r="F18" s="30"/>
      <c r="G18" s="30"/>
      <c r="H18" s="30"/>
      <c r="I18" s="30"/>
      <c r="J18" s="3">
        <v>98</v>
      </c>
      <c r="K18" s="3">
        <v>98</v>
      </c>
      <c r="L18" s="3"/>
      <c r="M18" s="3"/>
      <c r="N18" s="3"/>
      <c r="O18" s="3"/>
      <c r="P18" s="3"/>
      <c r="Q18" s="8"/>
      <c r="U18" s="1"/>
    </row>
    <row r="19" spans="2:21" x14ac:dyDescent="0.3">
      <c r="B19" s="5">
        <v>11</v>
      </c>
      <c r="C19" s="5" t="s">
        <v>146</v>
      </c>
      <c r="D19" s="30" t="s">
        <v>147</v>
      </c>
      <c r="E19" s="30"/>
      <c r="F19" s="30"/>
      <c r="G19" s="30"/>
      <c r="H19" s="30"/>
      <c r="I19" s="30"/>
      <c r="J19" s="3">
        <v>62</v>
      </c>
      <c r="K19" s="3">
        <v>64</v>
      </c>
      <c r="L19" s="3"/>
      <c r="M19" s="3"/>
      <c r="N19" s="3"/>
      <c r="O19" s="3"/>
      <c r="P19" s="3"/>
      <c r="Q19" s="8"/>
      <c r="U19" s="1"/>
    </row>
    <row r="20" spans="2:21" x14ac:dyDescent="0.3">
      <c r="B20" s="5">
        <v>12</v>
      </c>
      <c r="C20" s="5" t="s">
        <v>148</v>
      </c>
      <c r="D20" s="30" t="s">
        <v>149</v>
      </c>
      <c r="E20" s="30"/>
      <c r="F20" s="30"/>
      <c r="G20" s="30"/>
      <c r="H20" s="30"/>
      <c r="I20" s="30"/>
      <c r="J20" s="3">
        <v>77</v>
      </c>
      <c r="K20" s="3">
        <v>77</v>
      </c>
      <c r="L20" s="3"/>
      <c r="M20" s="3"/>
      <c r="N20" s="3"/>
      <c r="O20" s="3"/>
      <c r="P20" s="3"/>
      <c r="Q20" s="8"/>
      <c r="U20" s="1"/>
    </row>
    <row r="21" spans="2:21" x14ac:dyDescent="0.3">
      <c r="B21" s="5">
        <v>13</v>
      </c>
      <c r="C21" s="5" t="s">
        <v>104</v>
      </c>
      <c r="D21" s="30" t="s">
        <v>103</v>
      </c>
      <c r="E21" s="30"/>
      <c r="F21" s="30"/>
      <c r="G21" s="30"/>
      <c r="H21" s="30"/>
      <c r="I21" s="30"/>
      <c r="J21" s="3">
        <v>83</v>
      </c>
      <c r="K21" s="3">
        <v>30</v>
      </c>
      <c r="L21" s="3"/>
      <c r="M21" s="3"/>
      <c r="N21" s="3"/>
      <c r="O21" s="3"/>
      <c r="P21" s="3"/>
      <c r="Q21" s="16"/>
      <c r="U21" s="1"/>
    </row>
    <row r="22" spans="2:21" x14ac:dyDescent="0.3">
      <c r="B22" s="5">
        <v>14</v>
      </c>
      <c r="C22" s="5" t="s">
        <v>150</v>
      </c>
      <c r="D22" s="30" t="s">
        <v>151</v>
      </c>
      <c r="E22" s="30"/>
      <c r="F22" s="30"/>
      <c r="G22" s="30"/>
      <c r="H22" s="30"/>
      <c r="I22" s="30"/>
      <c r="J22" s="3">
        <v>88</v>
      </c>
      <c r="K22" s="3">
        <v>89</v>
      </c>
      <c r="L22" s="3"/>
      <c r="M22" s="3"/>
      <c r="N22" s="3"/>
      <c r="O22" s="3"/>
      <c r="P22" s="3"/>
      <c r="Q22" s="16"/>
      <c r="U22" s="1"/>
    </row>
    <row r="23" spans="2:21" x14ac:dyDescent="0.3">
      <c r="B23" s="5">
        <v>15</v>
      </c>
      <c r="C23" s="5" t="s">
        <v>152</v>
      </c>
      <c r="D23" s="30" t="s">
        <v>153</v>
      </c>
      <c r="E23" s="30"/>
      <c r="F23" s="30"/>
      <c r="G23" s="30"/>
      <c r="H23" s="30"/>
      <c r="I23" s="30"/>
      <c r="J23" s="3">
        <v>95</v>
      </c>
      <c r="K23" s="3">
        <v>90</v>
      </c>
      <c r="L23" s="3"/>
      <c r="M23" s="3"/>
      <c r="N23" s="3"/>
      <c r="O23" s="3"/>
      <c r="P23" s="3"/>
      <c r="Q23" s="16"/>
      <c r="U23" s="1"/>
    </row>
    <row r="24" spans="2:21" x14ac:dyDescent="0.3">
      <c r="B24" s="5">
        <v>16</v>
      </c>
      <c r="C24" s="5" t="s">
        <v>154</v>
      </c>
      <c r="D24" s="30" t="s">
        <v>155</v>
      </c>
      <c r="E24" s="30"/>
      <c r="F24" s="30"/>
      <c r="G24" s="30"/>
      <c r="H24" s="30"/>
      <c r="I24" s="30"/>
      <c r="J24" s="3">
        <v>75</v>
      </c>
      <c r="K24" s="3">
        <v>52</v>
      </c>
      <c r="L24" s="3"/>
      <c r="M24" s="3"/>
      <c r="N24" s="3"/>
      <c r="O24" s="3"/>
      <c r="P24" s="3"/>
      <c r="Q24" s="8"/>
      <c r="U24" s="1"/>
    </row>
    <row r="25" spans="2:21" x14ac:dyDescent="0.3">
      <c r="B25" s="5">
        <v>17</v>
      </c>
      <c r="C25" s="5" t="s">
        <v>156</v>
      </c>
      <c r="D25" s="30" t="s">
        <v>157</v>
      </c>
      <c r="E25" s="30"/>
      <c r="F25" s="30"/>
      <c r="G25" s="30"/>
      <c r="H25" s="30"/>
      <c r="I25" s="30"/>
      <c r="J25" s="3">
        <v>57</v>
      </c>
      <c r="K25" s="3">
        <v>61</v>
      </c>
      <c r="L25" s="3"/>
      <c r="M25" s="3"/>
      <c r="N25" s="3"/>
      <c r="O25" s="3"/>
      <c r="P25" s="3"/>
      <c r="Q25" s="8"/>
      <c r="U25" s="1"/>
    </row>
    <row r="26" spans="2:21" x14ac:dyDescent="0.3">
      <c r="B26" s="5">
        <v>18</v>
      </c>
      <c r="C26" s="5" t="s">
        <v>158</v>
      </c>
      <c r="D26" s="30" t="s">
        <v>159</v>
      </c>
      <c r="E26" s="30"/>
      <c r="F26" s="30"/>
      <c r="G26" s="30"/>
      <c r="H26" s="30"/>
      <c r="I26" s="30"/>
      <c r="J26" s="3">
        <v>90</v>
      </c>
      <c r="K26" s="3">
        <v>60</v>
      </c>
      <c r="L26" s="3"/>
      <c r="M26" s="3"/>
      <c r="N26" s="3"/>
      <c r="O26" s="3"/>
      <c r="P26" s="3"/>
      <c r="Q26" s="16"/>
      <c r="U26" s="1"/>
    </row>
    <row r="27" spans="2:21" x14ac:dyDescent="0.3">
      <c r="B27" s="5">
        <v>19</v>
      </c>
      <c r="C27" s="5" t="s">
        <v>160</v>
      </c>
      <c r="D27" s="30" t="s">
        <v>161</v>
      </c>
      <c r="E27" s="30"/>
      <c r="F27" s="30"/>
      <c r="G27" s="30"/>
      <c r="H27" s="30"/>
      <c r="I27" s="30"/>
      <c r="J27" s="3">
        <v>78</v>
      </c>
      <c r="K27" s="3">
        <v>74</v>
      </c>
      <c r="L27" s="3"/>
      <c r="M27" s="3"/>
      <c r="N27" s="3"/>
      <c r="O27" s="3"/>
      <c r="P27" s="3"/>
      <c r="Q27" s="8"/>
      <c r="U27" s="1"/>
    </row>
    <row r="28" spans="2:21" x14ac:dyDescent="0.3">
      <c r="B28" s="5">
        <v>20</v>
      </c>
      <c r="C28" s="5" t="s">
        <v>54</v>
      </c>
      <c r="D28" s="30" t="s">
        <v>62</v>
      </c>
      <c r="E28" s="30"/>
      <c r="F28" s="30"/>
      <c r="G28" s="30"/>
      <c r="H28" s="30"/>
      <c r="I28" s="30"/>
      <c r="J28" s="3">
        <v>0</v>
      </c>
      <c r="K28" s="3">
        <v>0</v>
      </c>
      <c r="L28" s="3"/>
      <c r="M28" s="3"/>
      <c r="N28" s="3"/>
      <c r="O28" s="3"/>
      <c r="P28" s="3"/>
      <c r="Q28" s="8"/>
      <c r="U28" s="1"/>
    </row>
    <row r="29" spans="2:21" x14ac:dyDescent="0.3">
      <c r="B29" s="5">
        <v>21</v>
      </c>
      <c r="C29" s="5" t="s">
        <v>107</v>
      </c>
      <c r="D29" s="30" t="s">
        <v>106</v>
      </c>
      <c r="E29" s="30"/>
      <c r="F29" s="30"/>
      <c r="G29" s="30"/>
      <c r="H29" s="30"/>
      <c r="I29" s="30"/>
      <c r="J29" s="3">
        <v>78</v>
      </c>
      <c r="K29" s="3">
        <v>70</v>
      </c>
      <c r="L29" s="3"/>
      <c r="M29" s="3"/>
      <c r="N29" s="3"/>
      <c r="O29" s="3"/>
      <c r="P29" s="3"/>
      <c r="Q29" s="8"/>
      <c r="U29" s="1"/>
    </row>
    <row r="30" spans="2:21" x14ac:dyDescent="0.3">
      <c r="B30" s="5">
        <v>22</v>
      </c>
      <c r="C30" s="5" t="s">
        <v>162</v>
      </c>
      <c r="D30" s="30" t="s">
        <v>163</v>
      </c>
      <c r="E30" s="30"/>
      <c r="F30" s="30"/>
      <c r="G30" s="30"/>
      <c r="H30" s="30"/>
      <c r="I30" s="30"/>
      <c r="J30" s="3">
        <v>79</v>
      </c>
      <c r="K30" s="3">
        <v>88</v>
      </c>
      <c r="L30" s="3"/>
      <c r="M30" s="3"/>
      <c r="N30" s="3"/>
      <c r="O30" s="3"/>
      <c r="P30" s="3"/>
      <c r="Q30" s="8"/>
      <c r="U30" s="1"/>
    </row>
    <row r="31" spans="2:21" x14ac:dyDescent="0.3">
      <c r="B31" s="5">
        <v>23</v>
      </c>
      <c r="C31" s="5" t="s">
        <v>109</v>
      </c>
      <c r="D31" s="30" t="s">
        <v>108</v>
      </c>
      <c r="E31" s="30"/>
      <c r="F31" s="30"/>
      <c r="G31" s="30"/>
      <c r="H31" s="30"/>
      <c r="I31" s="30"/>
      <c r="J31" s="3">
        <v>70</v>
      </c>
      <c r="K31" s="3">
        <v>27</v>
      </c>
      <c r="L31" s="3"/>
      <c r="M31" s="3"/>
      <c r="N31" s="3"/>
      <c r="O31" s="3"/>
      <c r="P31" s="3"/>
      <c r="Q31" s="8"/>
      <c r="U31" s="1"/>
    </row>
    <row r="32" spans="2:21" x14ac:dyDescent="0.3">
      <c r="B32" s="5">
        <v>24</v>
      </c>
      <c r="C32" s="5" t="s">
        <v>164</v>
      </c>
      <c r="D32" s="30" t="s">
        <v>165</v>
      </c>
      <c r="E32" s="30"/>
      <c r="F32" s="30"/>
      <c r="G32" s="30"/>
      <c r="H32" s="30"/>
      <c r="I32" s="30"/>
      <c r="J32" s="3">
        <v>94</v>
      </c>
      <c r="K32" s="3">
        <v>94</v>
      </c>
      <c r="L32" s="3"/>
      <c r="M32" s="3"/>
      <c r="N32" s="3"/>
      <c r="O32" s="3"/>
      <c r="P32" s="3"/>
      <c r="Q32" s="8"/>
      <c r="U32" s="1"/>
    </row>
    <row r="33" spans="2:21" x14ac:dyDescent="0.3">
      <c r="B33" s="5">
        <v>25</v>
      </c>
      <c r="C33" s="5" t="s">
        <v>166</v>
      </c>
      <c r="D33" s="31" t="s">
        <v>167</v>
      </c>
      <c r="E33" s="32"/>
      <c r="F33" s="32"/>
      <c r="G33" s="32"/>
      <c r="H33" s="32"/>
      <c r="I33" s="33"/>
      <c r="J33" s="3">
        <v>91</v>
      </c>
      <c r="K33" s="3">
        <v>83</v>
      </c>
      <c r="L33" s="3"/>
      <c r="M33" s="3"/>
      <c r="N33" s="3"/>
      <c r="O33" s="3"/>
      <c r="P33" s="3"/>
      <c r="Q33" s="8"/>
      <c r="U33" s="1"/>
    </row>
    <row r="34" spans="2:21" x14ac:dyDescent="0.3">
      <c r="B34" s="5">
        <v>26</v>
      </c>
      <c r="C34" s="5" t="s">
        <v>168</v>
      </c>
      <c r="D34" s="31" t="s">
        <v>169</v>
      </c>
      <c r="E34" s="32"/>
      <c r="F34" s="32"/>
      <c r="G34" s="32"/>
      <c r="H34" s="32"/>
      <c r="I34" s="33"/>
      <c r="J34" s="3">
        <v>79</v>
      </c>
      <c r="K34" s="3">
        <v>17</v>
      </c>
      <c r="L34" s="3"/>
      <c r="M34" s="3"/>
      <c r="N34" s="3"/>
      <c r="O34" s="3"/>
      <c r="P34" s="3"/>
      <c r="Q34" s="8"/>
      <c r="U34" s="1"/>
    </row>
    <row r="35" spans="2:21" x14ac:dyDescent="0.3">
      <c r="B35" s="5">
        <v>27</v>
      </c>
      <c r="C35" s="5" t="s">
        <v>170</v>
      </c>
      <c r="D35" s="31" t="s">
        <v>171</v>
      </c>
      <c r="E35" s="32"/>
      <c r="F35" s="32"/>
      <c r="G35" s="32"/>
      <c r="H35" s="32"/>
      <c r="I35" s="33"/>
      <c r="J35" s="3">
        <v>12</v>
      </c>
      <c r="K35" s="3">
        <v>52</v>
      </c>
      <c r="L35" s="3"/>
      <c r="M35" s="3"/>
      <c r="N35" s="3"/>
      <c r="O35" s="3"/>
      <c r="P35" s="3"/>
      <c r="Q35" s="8"/>
      <c r="U35" s="1"/>
    </row>
    <row r="36" spans="2:21" x14ac:dyDescent="0.3">
      <c r="B36" s="5">
        <v>28</v>
      </c>
      <c r="C36" s="5" t="s">
        <v>172</v>
      </c>
      <c r="D36" s="31" t="s">
        <v>173</v>
      </c>
      <c r="E36" s="32"/>
      <c r="F36" s="32"/>
      <c r="G36" s="32"/>
      <c r="H36" s="32"/>
      <c r="I36" s="33"/>
      <c r="J36" s="3">
        <v>81</v>
      </c>
      <c r="K36" s="3">
        <v>13</v>
      </c>
      <c r="L36" s="3"/>
      <c r="M36" s="3"/>
      <c r="N36" s="3"/>
      <c r="O36" s="3"/>
      <c r="P36" s="3"/>
      <c r="Q36" s="8"/>
      <c r="U36" s="1"/>
    </row>
    <row r="37" spans="2:21" x14ac:dyDescent="0.3">
      <c r="B37" s="5">
        <v>29</v>
      </c>
      <c r="C37" s="5" t="s">
        <v>174</v>
      </c>
      <c r="D37" s="31" t="s">
        <v>175</v>
      </c>
      <c r="E37" s="32"/>
      <c r="F37" s="32"/>
      <c r="G37" s="32"/>
      <c r="H37" s="32"/>
      <c r="I37" s="33"/>
      <c r="J37" s="3">
        <v>82</v>
      </c>
      <c r="K37" s="3">
        <v>82</v>
      </c>
      <c r="L37" s="3"/>
      <c r="M37" s="3"/>
      <c r="N37" s="3"/>
      <c r="O37" s="3"/>
      <c r="P37" s="3"/>
      <c r="Q37" s="8"/>
      <c r="U37" s="1"/>
    </row>
    <row r="38" spans="2:21" x14ac:dyDescent="0.3">
      <c r="B38" s="5">
        <v>30</v>
      </c>
      <c r="C38" s="5" t="s">
        <v>176</v>
      </c>
      <c r="D38" s="31" t="s">
        <v>177</v>
      </c>
      <c r="E38" s="32"/>
      <c r="F38" s="32"/>
      <c r="G38" s="32"/>
      <c r="H38" s="32"/>
      <c r="I38" s="33"/>
      <c r="J38" s="3">
        <v>0</v>
      </c>
      <c r="K38" s="3">
        <v>0</v>
      </c>
      <c r="L38" s="3"/>
      <c r="M38" s="3"/>
      <c r="N38" s="3"/>
      <c r="O38" s="3"/>
      <c r="P38" s="3"/>
      <c r="Q38" s="8"/>
      <c r="U38" s="1"/>
    </row>
    <row r="39" spans="2:21" x14ac:dyDescent="0.3">
      <c r="B39" s="5">
        <v>31</v>
      </c>
      <c r="C39" s="5" t="s">
        <v>178</v>
      </c>
      <c r="D39" s="31" t="s">
        <v>179</v>
      </c>
      <c r="E39" s="32"/>
      <c r="F39" s="32"/>
      <c r="G39" s="32"/>
      <c r="H39" s="32"/>
      <c r="I39" s="33"/>
      <c r="J39" s="3">
        <v>58</v>
      </c>
      <c r="K39" s="3">
        <v>29</v>
      </c>
      <c r="L39" s="3"/>
      <c r="M39" s="3"/>
      <c r="N39" s="3"/>
      <c r="O39" s="3"/>
      <c r="P39" s="3"/>
      <c r="Q39" s="8"/>
      <c r="U39" s="1"/>
    </row>
    <row r="40" spans="2:21" x14ac:dyDescent="0.3">
      <c r="B40" s="5">
        <v>32</v>
      </c>
      <c r="C40" s="5" t="s">
        <v>180</v>
      </c>
      <c r="D40" s="31" t="s">
        <v>181</v>
      </c>
      <c r="E40" s="32"/>
      <c r="F40" s="32"/>
      <c r="G40" s="32"/>
      <c r="H40" s="32"/>
      <c r="I40" s="33"/>
      <c r="J40" s="3">
        <v>94</v>
      </c>
      <c r="K40" s="3">
        <v>73</v>
      </c>
      <c r="L40" s="3"/>
      <c r="M40" s="3"/>
      <c r="N40" s="3"/>
      <c r="O40" s="3"/>
      <c r="P40" s="3"/>
      <c r="Q40" s="8"/>
      <c r="U40" s="1"/>
    </row>
    <row r="41" spans="2:21" x14ac:dyDescent="0.3">
      <c r="B41" s="5">
        <v>33</v>
      </c>
      <c r="C41" s="5" t="s">
        <v>182</v>
      </c>
      <c r="D41" s="44" t="s">
        <v>183</v>
      </c>
      <c r="E41" s="45"/>
      <c r="F41" s="45"/>
      <c r="G41" s="45"/>
      <c r="H41" s="45"/>
      <c r="I41" s="46"/>
      <c r="J41" s="3">
        <v>95</v>
      </c>
      <c r="K41" s="3">
        <v>82</v>
      </c>
      <c r="L41" s="3"/>
      <c r="M41" s="3"/>
      <c r="N41" s="3"/>
      <c r="O41" s="3"/>
      <c r="P41" s="3"/>
      <c r="Q41" s="8"/>
      <c r="T41" s="4"/>
      <c r="U41" s="1"/>
    </row>
    <row r="42" spans="2:21" x14ac:dyDescent="0.3">
      <c r="B42" s="5">
        <v>34</v>
      </c>
      <c r="C42" s="5" t="s">
        <v>184</v>
      </c>
      <c r="D42" s="31" t="s">
        <v>185</v>
      </c>
      <c r="E42" s="32"/>
      <c r="F42" s="32"/>
      <c r="G42" s="32"/>
      <c r="H42" s="32"/>
      <c r="I42" s="33"/>
      <c r="J42" s="3">
        <v>20</v>
      </c>
      <c r="K42" s="3">
        <v>17</v>
      </c>
      <c r="L42" s="3"/>
      <c r="M42" s="3"/>
      <c r="N42" s="3"/>
      <c r="O42" s="3"/>
      <c r="P42" s="3"/>
      <c r="Q42" s="8"/>
      <c r="U42" s="1"/>
    </row>
    <row r="43" spans="2:21" x14ac:dyDescent="0.3">
      <c r="B43" s="5">
        <v>35</v>
      </c>
      <c r="C43" s="5" t="s">
        <v>186</v>
      </c>
      <c r="D43" s="31" t="s">
        <v>187</v>
      </c>
      <c r="E43" s="32"/>
      <c r="F43" s="32"/>
      <c r="G43" s="32"/>
      <c r="H43" s="32"/>
      <c r="I43" s="33"/>
      <c r="J43" s="3">
        <v>100</v>
      </c>
      <c r="K43" s="3">
        <v>100</v>
      </c>
      <c r="L43" s="3"/>
      <c r="M43" s="3"/>
      <c r="N43" s="3"/>
      <c r="O43" s="3"/>
      <c r="P43" s="3"/>
      <c r="Q43" s="8"/>
      <c r="U43" s="1"/>
    </row>
    <row r="44" spans="2:21" x14ac:dyDescent="0.3">
      <c r="B44" s="5"/>
      <c r="C44" s="5"/>
      <c r="D44" s="48"/>
      <c r="E44" s="48"/>
      <c r="F44" s="48"/>
      <c r="G44" s="48"/>
      <c r="H44" s="48"/>
      <c r="I44" s="48"/>
      <c r="J44" s="3"/>
      <c r="K44" s="3"/>
      <c r="L44" s="3"/>
      <c r="M44" s="3"/>
      <c r="N44" s="3"/>
      <c r="O44" s="3"/>
      <c r="P44" s="3"/>
      <c r="Q44" s="8"/>
    </row>
    <row r="45" spans="2:21" x14ac:dyDescent="0.3">
      <c r="C45" s="21"/>
      <c r="D45" s="21"/>
      <c r="E45" s="1"/>
      <c r="H45" s="25" t="s">
        <v>18</v>
      </c>
      <c r="I45" s="25"/>
      <c r="J45" s="9">
        <f t="shared" ref="J45:Q45" si="1">COUNTIF(J9:J44,"&gt;=70")</f>
        <v>28</v>
      </c>
      <c r="K45" s="9">
        <f t="shared" si="1"/>
        <v>20</v>
      </c>
      <c r="L45" s="9">
        <f t="shared" si="1"/>
        <v>0</v>
      </c>
      <c r="M45" s="9">
        <f t="shared" si="1"/>
        <v>0</v>
      </c>
      <c r="N45" s="9">
        <f t="shared" si="1"/>
        <v>0</v>
      </c>
      <c r="O45" s="9">
        <f t="shared" si="1"/>
        <v>0</v>
      </c>
      <c r="P45" s="9">
        <f t="shared" si="1"/>
        <v>0</v>
      </c>
      <c r="Q45" s="13">
        <f t="shared" si="1"/>
        <v>0</v>
      </c>
    </row>
    <row r="46" spans="2:21" x14ac:dyDescent="0.3">
      <c r="C46" s="21"/>
      <c r="D46" s="21"/>
      <c r="E46" s="6"/>
      <c r="H46" s="26" t="s">
        <v>19</v>
      </c>
      <c r="I46" s="26"/>
      <c r="J46" s="10">
        <f t="shared" ref="J46:Q46" si="2">COUNTIF(J9:J44,"&lt;70")</f>
        <v>7</v>
      </c>
      <c r="K46" s="10">
        <f t="shared" si="2"/>
        <v>15</v>
      </c>
      <c r="L46" s="10">
        <f t="shared" si="2"/>
        <v>0</v>
      </c>
      <c r="M46" s="10">
        <f t="shared" si="2"/>
        <v>0</v>
      </c>
      <c r="N46" s="10">
        <f t="shared" si="2"/>
        <v>0</v>
      </c>
      <c r="O46" s="10">
        <f t="shared" si="2"/>
        <v>0</v>
      </c>
      <c r="P46" s="10">
        <f t="shared" si="2"/>
        <v>0</v>
      </c>
      <c r="Q46" s="10">
        <f t="shared" si="2"/>
        <v>1</v>
      </c>
    </row>
    <row r="47" spans="2:21" x14ac:dyDescent="0.3">
      <c r="C47" s="21"/>
      <c r="D47" s="21"/>
      <c r="E47" s="21"/>
      <c r="H47" s="26" t="s">
        <v>20</v>
      </c>
      <c r="I47" s="26"/>
      <c r="J47" s="10">
        <f t="shared" ref="J47:Q47" si="3">COUNT(J9:J44)</f>
        <v>35</v>
      </c>
      <c r="K47" s="10">
        <f t="shared" si="3"/>
        <v>35</v>
      </c>
      <c r="L47" s="10">
        <f t="shared" si="3"/>
        <v>0</v>
      </c>
      <c r="M47" s="10">
        <f t="shared" si="3"/>
        <v>0</v>
      </c>
      <c r="N47" s="10">
        <f t="shared" si="3"/>
        <v>0</v>
      </c>
      <c r="O47" s="10">
        <f t="shared" si="3"/>
        <v>0</v>
      </c>
      <c r="P47" s="10">
        <f t="shared" si="3"/>
        <v>0</v>
      </c>
      <c r="Q47" s="10">
        <f t="shared" si="3"/>
        <v>1</v>
      </c>
    </row>
    <row r="48" spans="2:21" x14ac:dyDescent="0.3">
      <c r="C48" s="21"/>
      <c r="D48" s="21"/>
      <c r="E48" s="1"/>
      <c r="H48" s="27" t="s">
        <v>15</v>
      </c>
      <c r="I48" s="27"/>
      <c r="J48" s="11">
        <f>J45/J47</f>
        <v>0.8</v>
      </c>
      <c r="K48" s="12">
        <f t="shared" ref="K48:Q48" si="4">K45/K47</f>
        <v>0.5714285714285714</v>
      </c>
      <c r="L48" s="12" t="e">
        <f t="shared" si="4"/>
        <v>#DIV/0!</v>
      </c>
      <c r="M48" s="12" t="e">
        <f t="shared" si="4"/>
        <v>#DIV/0!</v>
      </c>
      <c r="N48" s="12" t="e">
        <f t="shared" si="4"/>
        <v>#DIV/0!</v>
      </c>
      <c r="O48" s="12" t="e">
        <f t="shared" si="4"/>
        <v>#DIV/0!</v>
      </c>
      <c r="P48" s="12" t="e">
        <f t="shared" si="4"/>
        <v>#DIV/0!</v>
      </c>
      <c r="Q48" s="12">
        <f t="shared" si="4"/>
        <v>0</v>
      </c>
    </row>
    <row r="49" spans="3:17" x14ac:dyDescent="0.3">
      <c r="C49" s="21"/>
      <c r="D49" s="21"/>
      <c r="E49" s="1"/>
      <c r="H49" s="27" t="s">
        <v>16</v>
      </c>
      <c r="I49" s="27"/>
      <c r="J49" s="11">
        <f>J46/J47</f>
        <v>0.2</v>
      </c>
      <c r="K49" s="11">
        <f t="shared" ref="K49:Q49" si="5">K46/K47</f>
        <v>0.42857142857142855</v>
      </c>
      <c r="L49" s="12" t="e">
        <f t="shared" si="5"/>
        <v>#DIV/0!</v>
      </c>
      <c r="M49" s="12" t="e">
        <f t="shared" si="5"/>
        <v>#DIV/0!</v>
      </c>
      <c r="N49" s="12" t="e">
        <f t="shared" si="5"/>
        <v>#DIV/0!</v>
      </c>
      <c r="O49" s="12" t="e">
        <f t="shared" si="5"/>
        <v>#DIV/0!</v>
      </c>
      <c r="P49" s="12" t="e">
        <f t="shared" si="5"/>
        <v>#DIV/0!</v>
      </c>
      <c r="Q49" s="12">
        <f t="shared" si="5"/>
        <v>1</v>
      </c>
    </row>
    <row r="50" spans="3:17" x14ac:dyDescent="0.3">
      <c r="C50" s="21"/>
      <c r="D50" s="21"/>
      <c r="E50" s="6"/>
    </row>
    <row r="51" spans="3:17" x14ac:dyDescent="0.3">
      <c r="C51" s="1"/>
      <c r="D51" s="1"/>
      <c r="E51" s="6"/>
    </row>
    <row r="52" spans="3:17" x14ac:dyDescent="0.3">
      <c r="J52" s="23"/>
      <c r="K52" s="23"/>
      <c r="L52" s="23"/>
      <c r="M52" s="23"/>
      <c r="N52" s="23"/>
      <c r="O52" s="23"/>
      <c r="P52" s="23"/>
    </row>
    <row r="53" spans="3:17" x14ac:dyDescent="0.3">
      <c r="J53" s="20" t="s">
        <v>17</v>
      </c>
      <c r="K53" s="20"/>
      <c r="L53" s="20"/>
      <c r="M53" s="20"/>
      <c r="N53" s="20"/>
      <c r="O53" s="20"/>
      <c r="P53" s="20"/>
    </row>
  </sheetData>
  <mergeCells count="58">
    <mergeCell ref="C49:D49"/>
    <mergeCell ref="H49:I49"/>
    <mergeCell ref="C50:D50"/>
    <mergeCell ref="J52:P52"/>
    <mergeCell ref="J53:P53"/>
    <mergeCell ref="C46:D46"/>
    <mergeCell ref="H46:I46"/>
    <mergeCell ref="C47:E47"/>
    <mergeCell ref="H47:I47"/>
    <mergeCell ref="C48:D48"/>
    <mergeCell ref="H48:I48"/>
    <mergeCell ref="C45:D45"/>
    <mergeCell ref="H45:I45"/>
    <mergeCell ref="D26:I26"/>
    <mergeCell ref="D27:I27"/>
    <mergeCell ref="D28:I28"/>
    <mergeCell ref="D29:I29"/>
    <mergeCell ref="D30:I30"/>
    <mergeCell ref="D31:I31"/>
    <mergeCell ref="D32:I32"/>
    <mergeCell ref="D43:I43"/>
    <mergeCell ref="D44:I44"/>
    <mergeCell ref="D39:I39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37:I37"/>
    <mergeCell ref="D38:I38"/>
    <mergeCell ref="D40:I40"/>
    <mergeCell ref="D41:I41"/>
    <mergeCell ref="D42:I4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T48"/>
  <sheetViews>
    <sheetView topLeftCell="A3" zoomScaleNormal="100" workbookViewId="0">
      <selection activeCell="K41" sqref="K41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1" spans="2:20" x14ac:dyDescent="0.3">
      <c r="E1" s="50" t="s">
        <v>27</v>
      </c>
      <c r="F1" s="51"/>
      <c r="G1" s="51"/>
      <c r="H1" s="51"/>
      <c r="I1" s="51"/>
      <c r="J1" s="52"/>
    </row>
    <row r="2" spans="2:20" ht="15.6" x14ac:dyDescent="0.3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2:20" x14ac:dyDescent="0.3">
      <c r="C3" s="24" t="s">
        <v>8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1"/>
      <c r="R3" s="1"/>
    </row>
    <row r="4" spans="2:20" ht="24.6" customHeight="1" x14ac:dyDescent="0.3">
      <c r="C4" t="s">
        <v>0</v>
      </c>
      <c r="D4" s="28" t="s">
        <v>122</v>
      </c>
      <c r="E4" s="28"/>
      <c r="F4" s="28"/>
      <c r="G4" s="28"/>
      <c r="I4" t="s">
        <v>1</v>
      </c>
      <c r="J4" s="41" t="s">
        <v>123</v>
      </c>
      <c r="K4" s="41"/>
      <c r="M4" t="s">
        <v>2</v>
      </c>
      <c r="N4" s="49">
        <v>45789</v>
      </c>
      <c r="O4" s="49"/>
    </row>
    <row r="5" spans="2:20" ht="6.75" customHeight="1" x14ac:dyDescent="0.3">
      <c r="D5" s="4"/>
      <c r="E5" s="4"/>
      <c r="F5" s="4"/>
      <c r="G5" s="4"/>
    </row>
    <row r="6" spans="2:20" x14ac:dyDescent="0.3">
      <c r="C6" t="s">
        <v>3</v>
      </c>
      <c r="D6" s="41" t="s">
        <v>114</v>
      </c>
      <c r="E6" s="41"/>
      <c r="F6" s="41"/>
      <c r="G6" s="41"/>
      <c r="I6" s="21" t="s">
        <v>21</v>
      </c>
      <c r="J6" s="21"/>
      <c r="K6" s="43" t="s">
        <v>26</v>
      </c>
      <c r="L6" s="43"/>
      <c r="M6" s="43"/>
      <c r="N6" s="43"/>
      <c r="O6" s="43"/>
      <c r="P6" s="43"/>
    </row>
    <row r="7" spans="2:20" ht="11.25" customHeight="1" x14ac:dyDescent="0.3"/>
    <row r="8" spans="2:20" x14ac:dyDescent="0.3">
      <c r="B8" s="14" t="s">
        <v>4</v>
      </c>
      <c r="C8" s="14" t="s">
        <v>6</v>
      </c>
      <c r="D8" s="38" t="s">
        <v>5</v>
      </c>
      <c r="E8" s="38"/>
      <c r="F8" s="38"/>
      <c r="G8" s="38"/>
      <c r="H8" s="38"/>
      <c r="I8" s="38"/>
      <c r="J8" s="7" t="s">
        <v>7</v>
      </c>
      <c r="K8" s="7" t="s">
        <v>10</v>
      </c>
      <c r="L8" s="7" t="s">
        <v>11</v>
      </c>
      <c r="M8" s="7" t="s">
        <v>12</v>
      </c>
      <c r="N8" s="7"/>
      <c r="O8" s="7"/>
      <c r="P8" s="7"/>
      <c r="Q8" s="7" t="s">
        <v>22</v>
      </c>
    </row>
    <row r="9" spans="2:20" x14ac:dyDescent="0.3">
      <c r="B9" s="5">
        <v>1</v>
      </c>
      <c r="C9" s="5" t="s">
        <v>188</v>
      </c>
      <c r="D9" s="30" t="s">
        <v>189</v>
      </c>
      <c r="E9" s="30"/>
      <c r="F9" s="30"/>
      <c r="G9" s="30"/>
      <c r="H9" s="30"/>
      <c r="I9" s="30"/>
      <c r="J9" s="15">
        <v>70</v>
      </c>
      <c r="K9" s="3">
        <v>25</v>
      </c>
      <c r="L9" s="3"/>
      <c r="M9" s="3"/>
      <c r="N9" s="3"/>
      <c r="O9" s="3"/>
      <c r="P9" s="3"/>
      <c r="Q9" s="8">
        <f>SUM(J9:M9)/4</f>
        <v>23.75</v>
      </c>
      <c r="T9" s="1"/>
    </row>
    <row r="10" spans="2:20" x14ac:dyDescent="0.3">
      <c r="B10" s="5">
        <f>B9+1</f>
        <v>2</v>
      </c>
      <c r="C10" s="5" t="s">
        <v>190</v>
      </c>
      <c r="D10" s="30" t="s">
        <v>191</v>
      </c>
      <c r="E10" s="30"/>
      <c r="F10" s="30"/>
      <c r="G10" s="30"/>
      <c r="H10" s="30"/>
      <c r="I10" s="30"/>
      <c r="J10" s="15">
        <v>64</v>
      </c>
      <c r="K10" s="3">
        <v>27</v>
      </c>
      <c r="L10" s="3"/>
      <c r="M10" s="3"/>
      <c r="N10" s="3"/>
      <c r="O10" s="3"/>
      <c r="P10" s="3"/>
      <c r="Q10" s="8"/>
      <c r="T10" s="1"/>
    </row>
    <row r="11" spans="2:20" x14ac:dyDescent="0.3">
      <c r="B11" s="5">
        <f t="shared" ref="B11:B37" si="0">B10+1</f>
        <v>3</v>
      </c>
      <c r="C11" s="5" t="s">
        <v>192</v>
      </c>
      <c r="D11" s="30" t="s">
        <v>193</v>
      </c>
      <c r="E11" s="30"/>
      <c r="F11" s="30"/>
      <c r="G11" s="30"/>
      <c r="H11" s="30"/>
      <c r="I11" s="30"/>
      <c r="J11" s="15">
        <v>38</v>
      </c>
      <c r="K11" s="3">
        <v>34</v>
      </c>
      <c r="L11" s="3"/>
      <c r="M11" s="3"/>
      <c r="N11" s="3"/>
      <c r="O11" s="3"/>
      <c r="P11" s="3"/>
      <c r="Q11" s="8"/>
      <c r="T11" s="1"/>
    </row>
    <row r="12" spans="2:20" x14ac:dyDescent="0.3">
      <c r="B12" s="5">
        <f t="shared" si="0"/>
        <v>4</v>
      </c>
      <c r="C12" s="5" t="s">
        <v>194</v>
      </c>
      <c r="D12" s="30" t="s">
        <v>195</v>
      </c>
      <c r="E12" s="30"/>
      <c r="F12" s="30"/>
      <c r="G12" s="30"/>
      <c r="H12" s="30"/>
      <c r="I12" s="30"/>
      <c r="J12" s="15">
        <v>87</v>
      </c>
      <c r="K12" s="3">
        <v>70</v>
      </c>
      <c r="L12" s="3"/>
      <c r="M12" s="3"/>
      <c r="N12" s="3"/>
      <c r="O12" s="3"/>
      <c r="P12" s="3"/>
      <c r="Q12" s="8"/>
      <c r="T12" s="1"/>
    </row>
    <row r="13" spans="2:20" x14ac:dyDescent="0.3">
      <c r="B13" s="5">
        <f t="shared" si="0"/>
        <v>5</v>
      </c>
      <c r="C13" s="5" t="s">
        <v>196</v>
      </c>
      <c r="D13" s="30" t="s">
        <v>197</v>
      </c>
      <c r="E13" s="30"/>
      <c r="F13" s="30"/>
      <c r="G13" s="30"/>
      <c r="H13" s="30"/>
      <c r="I13" s="30"/>
      <c r="J13" s="15">
        <v>70</v>
      </c>
      <c r="K13" s="3">
        <v>35</v>
      </c>
      <c r="L13" s="3"/>
      <c r="M13" s="3"/>
      <c r="N13" s="3"/>
      <c r="O13" s="3"/>
      <c r="P13" s="3"/>
      <c r="Q13" s="8"/>
      <c r="T13" s="1"/>
    </row>
    <row r="14" spans="2:20" x14ac:dyDescent="0.3">
      <c r="B14" s="5">
        <f t="shared" si="0"/>
        <v>6</v>
      </c>
      <c r="C14" s="5" t="s">
        <v>198</v>
      </c>
      <c r="D14" s="30" t="s">
        <v>199</v>
      </c>
      <c r="E14" s="30"/>
      <c r="F14" s="30"/>
      <c r="G14" s="30"/>
      <c r="H14" s="30"/>
      <c r="I14" s="30"/>
      <c r="J14" s="15">
        <v>61</v>
      </c>
      <c r="K14" s="3">
        <v>32</v>
      </c>
      <c r="L14" s="3"/>
      <c r="M14" s="3"/>
      <c r="N14" s="3"/>
      <c r="O14" s="3"/>
      <c r="P14" s="3"/>
      <c r="Q14" s="8"/>
      <c r="T14" s="1"/>
    </row>
    <row r="15" spans="2:20" x14ac:dyDescent="0.3">
      <c r="B15" s="5">
        <f t="shared" si="0"/>
        <v>7</v>
      </c>
      <c r="C15" s="5" t="s">
        <v>200</v>
      </c>
      <c r="D15" s="30" t="s">
        <v>201</v>
      </c>
      <c r="E15" s="30"/>
      <c r="F15" s="30"/>
      <c r="G15" s="30"/>
      <c r="H15" s="30"/>
      <c r="I15" s="30"/>
      <c r="J15" s="15">
        <v>75</v>
      </c>
      <c r="K15" s="3">
        <v>29</v>
      </c>
      <c r="L15" s="3"/>
      <c r="M15" s="3"/>
      <c r="N15" s="3"/>
      <c r="O15" s="3"/>
      <c r="P15" s="3"/>
      <c r="Q15" s="8"/>
      <c r="T15" s="1"/>
    </row>
    <row r="16" spans="2:20" x14ac:dyDescent="0.3">
      <c r="B16" s="5">
        <f t="shared" si="0"/>
        <v>8</v>
      </c>
      <c r="C16" s="5" t="s">
        <v>76</v>
      </c>
      <c r="D16" s="30" t="s">
        <v>75</v>
      </c>
      <c r="E16" s="30"/>
      <c r="F16" s="30"/>
      <c r="G16" s="30"/>
      <c r="H16" s="30"/>
      <c r="I16" s="30"/>
      <c r="J16" s="15">
        <v>33</v>
      </c>
      <c r="K16" s="3">
        <v>0</v>
      </c>
      <c r="L16" s="3"/>
      <c r="M16" s="3"/>
      <c r="N16" s="3"/>
      <c r="O16" s="3"/>
      <c r="P16" s="3"/>
      <c r="Q16" s="8"/>
      <c r="T16" s="1"/>
    </row>
    <row r="17" spans="2:20" x14ac:dyDescent="0.3">
      <c r="B17" s="5">
        <f t="shared" si="0"/>
        <v>9</v>
      </c>
      <c r="C17" s="5" t="s">
        <v>202</v>
      </c>
      <c r="D17" s="30" t="s">
        <v>203</v>
      </c>
      <c r="E17" s="30"/>
      <c r="F17" s="30"/>
      <c r="G17" s="30"/>
      <c r="H17" s="30"/>
      <c r="I17" s="30"/>
      <c r="J17" s="15">
        <v>70</v>
      </c>
      <c r="K17" s="3">
        <v>71</v>
      </c>
      <c r="L17" s="3"/>
      <c r="M17" s="3"/>
      <c r="N17" s="3"/>
      <c r="O17" s="3"/>
      <c r="P17" s="3"/>
      <c r="Q17" s="8"/>
      <c r="T17" s="1"/>
    </row>
    <row r="18" spans="2:20" x14ac:dyDescent="0.3">
      <c r="B18" s="5">
        <f t="shared" si="0"/>
        <v>10</v>
      </c>
      <c r="C18" s="5" t="s">
        <v>204</v>
      </c>
      <c r="D18" s="30" t="s">
        <v>205</v>
      </c>
      <c r="E18" s="30"/>
      <c r="F18" s="30"/>
      <c r="G18" s="30"/>
      <c r="H18" s="30"/>
      <c r="I18" s="30"/>
      <c r="J18" s="15">
        <v>66</v>
      </c>
      <c r="K18" s="3">
        <v>33</v>
      </c>
      <c r="L18" s="3"/>
      <c r="M18" s="3"/>
      <c r="N18" s="3"/>
      <c r="O18" s="3"/>
      <c r="P18" s="3"/>
      <c r="Q18" s="8"/>
      <c r="T18" s="1"/>
    </row>
    <row r="19" spans="2:20" x14ac:dyDescent="0.3">
      <c r="B19" s="5">
        <f t="shared" si="0"/>
        <v>11</v>
      </c>
      <c r="C19" s="5" t="s">
        <v>206</v>
      </c>
      <c r="D19" s="30" t="s">
        <v>207</v>
      </c>
      <c r="E19" s="30"/>
      <c r="F19" s="30"/>
      <c r="G19" s="30"/>
      <c r="H19" s="30"/>
      <c r="I19" s="30"/>
      <c r="J19" s="15">
        <v>57</v>
      </c>
      <c r="K19" s="3">
        <v>59</v>
      </c>
      <c r="L19" s="3"/>
      <c r="M19" s="3"/>
      <c r="N19" s="3"/>
      <c r="O19" s="3"/>
      <c r="P19" s="3"/>
      <c r="Q19" s="8"/>
      <c r="T19" s="1"/>
    </row>
    <row r="20" spans="2:20" x14ac:dyDescent="0.3">
      <c r="B20" s="5">
        <f t="shared" si="0"/>
        <v>12</v>
      </c>
      <c r="C20" s="5" t="s">
        <v>208</v>
      </c>
      <c r="D20" s="30" t="s">
        <v>209</v>
      </c>
      <c r="E20" s="30"/>
      <c r="F20" s="30"/>
      <c r="G20" s="30"/>
      <c r="H20" s="30"/>
      <c r="I20" s="30"/>
      <c r="J20" s="15">
        <v>70</v>
      </c>
      <c r="K20" s="3">
        <v>36</v>
      </c>
      <c r="L20" s="3"/>
      <c r="M20" s="3"/>
      <c r="N20" s="3"/>
      <c r="O20" s="3"/>
      <c r="P20" s="3"/>
      <c r="Q20" s="8"/>
      <c r="T20" s="1"/>
    </row>
    <row r="21" spans="2:20" x14ac:dyDescent="0.3">
      <c r="B21" s="5">
        <f t="shared" si="0"/>
        <v>13</v>
      </c>
      <c r="C21" s="5" t="s">
        <v>210</v>
      </c>
      <c r="D21" s="30" t="s">
        <v>211</v>
      </c>
      <c r="E21" s="30"/>
      <c r="F21" s="30"/>
      <c r="G21" s="30"/>
      <c r="H21" s="30"/>
      <c r="I21" s="30"/>
      <c r="J21" s="15">
        <v>65</v>
      </c>
      <c r="K21" s="3">
        <v>71</v>
      </c>
      <c r="L21" s="3"/>
      <c r="M21" s="3"/>
      <c r="N21" s="3"/>
      <c r="O21" s="3"/>
      <c r="P21" s="3"/>
      <c r="Q21" s="8"/>
      <c r="T21" s="1"/>
    </row>
    <row r="22" spans="2:20" x14ac:dyDescent="0.3">
      <c r="B22" s="5">
        <f t="shared" si="0"/>
        <v>14</v>
      </c>
      <c r="C22" s="5" t="s">
        <v>212</v>
      </c>
      <c r="D22" s="30" t="s">
        <v>213</v>
      </c>
      <c r="E22" s="30"/>
      <c r="F22" s="30"/>
      <c r="G22" s="30"/>
      <c r="H22" s="30"/>
      <c r="I22" s="30"/>
      <c r="J22" s="15">
        <v>74</v>
      </c>
      <c r="K22" s="3">
        <v>70</v>
      </c>
      <c r="L22" s="3"/>
      <c r="M22" s="3"/>
      <c r="N22" s="3"/>
      <c r="O22" s="3"/>
      <c r="P22" s="3"/>
      <c r="Q22" s="8"/>
    </row>
    <row r="23" spans="2:20" x14ac:dyDescent="0.3">
      <c r="B23" s="5">
        <f t="shared" si="0"/>
        <v>15</v>
      </c>
      <c r="C23" s="5" t="s">
        <v>214</v>
      </c>
      <c r="D23" s="30" t="s">
        <v>215</v>
      </c>
      <c r="E23" s="30"/>
      <c r="F23" s="30"/>
      <c r="G23" s="30"/>
      <c r="H23" s="30"/>
      <c r="I23" s="30"/>
      <c r="J23" s="15">
        <v>86</v>
      </c>
      <c r="K23" s="3">
        <v>94</v>
      </c>
      <c r="L23" s="3"/>
      <c r="M23" s="3"/>
      <c r="N23" s="3"/>
      <c r="O23" s="3"/>
      <c r="P23" s="3"/>
      <c r="Q23" s="8"/>
    </row>
    <row r="24" spans="2:20" x14ac:dyDescent="0.3">
      <c r="B24" s="5">
        <f t="shared" si="0"/>
        <v>16</v>
      </c>
      <c r="C24" s="5" t="s">
        <v>216</v>
      </c>
      <c r="D24" s="30" t="s">
        <v>217</v>
      </c>
      <c r="E24" s="30"/>
      <c r="F24" s="30"/>
      <c r="G24" s="30"/>
      <c r="H24" s="30"/>
      <c r="I24" s="30"/>
      <c r="J24" s="15">
        <v>92</v>
      </c>
      <c r="K24" s="3">
        <v>92</v>
      </c>
      <c r="L24" s="3"/>
      <c r="M24" s="3"/>
      <c r="N24" s="3"/>
      <c r="O24" s="3"/>
      <c r="P24" s="3"/>
      <c r="Q24" s="8"/>
    </row>
    <row r="25" spans="2:20" x14ac:dyDescent="0.3">
      <c r="B25" s="5">
        <f t="shared" si="0"/>
        <v>17</v>
      </c>
      <c r="C25" s="5" t="s">
        <v>218</v>
      </c>
      <c r="D25" s="30" t="s">
        <v>219</v>
      </c>
      <c r="E25" s="30"/>
      <c r="F25" s="30"/>
      <c r="G25" s="30"/>
      <c r="H25" s="30"/>
      <c r="I25" s="30"/>
      <c r="J25" s="15">
        <v>70</v>
      </c>
      <c r="K25" s="3">
        <v>51</v>
      </c>
      <c r="L25" s="3"/>
      <c r="M25" s="3"/>
      <c r="N25" s="3"/>
      <c r="O25" s="3"/>
      <c r="P25" s="3"/>
      <c r="Q25" s="8"/>
    </row>
    <row r="26" spans="2:20" x14ac:dyDescent="0.3">
      <c r="B26" s="5">
        <f t="shared" si="0"/>
        <v>18</v>
      </c>
      <c r="C26" s="5" t="s">
        <v>220</v>
      </c>
      <c r="D26" s="30" t="s">
        <v>221</v>
      </c>
      <c r="E26" s="30"/>
      <c r="F26" s="30"/>
      <c r="G26" s="30"/>
      <c r="H26" s="30"/>
      <c r="I26" s="30"/>
      <c r="J26" s="15">
        <v>70</v>
      </c>
      <c r="K26" s="3">
        <v>23</v>
      </c>
      <c r="L26" s="3"/>
      <c r="M26" s="3"/>
      <c r="N26" s="3"/>
      <c r="O26" s="3"/>
      <c r="P26" s="3"/>
      <c r="Q26" s="8"/>
    </row>
    <row r="27" spans="2:20" x14ac:dyDescent="0.3">
      <c r="B27" s="5">
        <f t="shared" si="0"/>
        <v>19</v>
      </c>
      <c r="C27" s="5" t="s">
        <v>222</v>
      </c>
      <c r="D27" s="30" t="s">
        <v>223</v>
      </c>
      <c r="E27" s="30"/>
      <c r="F27" s="30"/>
      <c r="G27" s="30"/>
      <c r="H27" s="30"/>
      <c r="I27" s="30"/>
      <c r="J27" s="15">
        <v>74</v>
      </c>
      <c r="K27" s="3">
        <v>95</v>
      </c>
      <c r="L27" s="3"/>
      <c r="M27" s="3"/>
      <c r="N27" s="3"/>
      <c r="O27" s="3"/>
      <c r="P27" s="3"/>
      <c r="Q27" s="8"/>
    </row>
    <row r="28" spans="2:20" x14ac:dyDescent="0.3">
      <c r="B28" s="5">
        <f t="shared" si="0"/>
        <v>20</v>
      </c>
      <c r="C28" s="5" t="s">
        <v>224</v>
      </c>
      <c r="D28" s="30" t="s">
        <v>225</v>
      </c>
      <c r="E28" s="30"/>
      <c r="F28" s="30"/>
      <c r="G28" s="30"/>
      <c r="H28" s="30"/>
      <c r="I28" s="30"/>
      <c r="J28" s="15">
        <v>88</v>
      </c>
      <c r="K28" s="3">
        <v>95</v>
      </c>
      <c r="L28" s="3"/>
      <c r="M28" s="3"/>
      <c r="N28" s="3"/>
      <c r="O28" s="3"/>
      <c r="P28" s="3"/>
      <c r="Q28" s="8"/>
    </row>
    <row r="29" spans="2:20" x14ac:dyDescent="0.3">
      <c r="B29" s="5">
        <f t="shared" si="0"/>
        <v>21</v>
      </c>
      <c r="C29" s="5" t="s">
        <v>226</v>
      </c>
      <c r="D29" s="30" t="s">
        <v>227</v>
      </c>
      <c r="E29" s="30"/>
      <c r="F29" s="30"/>
      <c r="G29" s="30"/>
      <c r="H29" s="30"/>
      <c r="I29" s="30"/>
      <c r="J29" s="15">
        <v>36</v>
      </c>
      <c r="K29" s="3">
        <v>0</v>
      </c>
      <c r="L29" s="3"/>
      <c r="M29" s="3"/>
      <c r="N29" s="3"/>
      <c r="O29" s="3"/>
      <c r="P29" s="3"/>
      <c r="Q29" s="8"/>
    </row>
    <row r="30" spans="2:20" x14ac:dyDescent="0.3">
      <c r="B30" s="5">
        <f t="shared" si="0"/>
        <v>22</v>
      </c>
      <c r="C30" s="5" t="s">
        <v>228</v>
      </c>
      <c r="D30" s="53" t="s">
        <v>229</v>
      </c>
      <c r="E30" s="53"/>
      <c r="F30" s="53"/>
      <c r="G30" s="53"/>
      <c r="H30" s="53"/>
      <c r="I30" s="53"/>
      <c r="J30" s="15">
        <v>70</v>
      </c>
      <c r="K30" s="3">
        <v>36</v>
      </c>
      <c r="L30" s="3"/>
      <c r="M30" s="3"/>
      <c r="N30" s="3"/>
      <c r="O30" s="3"/>
      <c r="P30" s="3"/>
      <c r="Q30" s="8"/>
    </row>
    <row r="31" spans="2:20" x14ac:dyDescent="0.3">
      <c r="B31" s="5">
        <f t="shared" si="0"/>
        <v>23</v>
      </c>
      <c r="C31" s="5" t="s">
        <v>230</v>
      </c>
      <c r="D31" s="30" t="s">
        <v>231</v>
      </c>
      <c r="E31" s="30"/>
      <c r="F31" s="30"/>
      <c r="G31" s="30"/>
      <c r="H31" s="30"/>
      <c r="I31" s="30"/>
      <c r="J31" s="15">
        <v>87</v>
      </c>
      <c r="K31" s="3">
        <v>52</v>
      </c>
      <c r="L31" s="3"/>
      <c r="M31" s="3"/>
      <c r="N31" s="3"/>
      <c r="O31" s="3"/>
      <c r="P31" s="3"/>
      <c r="Q31" s="8"/>
    </row>
    <row r="32" spans="2:20" x14ac:dyDescent="0.3">
      <c r="B32" s="5">
        <f t="shared" si="0"/>
        <v>24</v>
      </c>
      <c r="C32" s="5" t="s">
        <v>115</v>
      </c>
      <c r="D32" s="30" t="s">
        <v>116</v>
      </c>
      <c r="E32" s="30"/>
      <c r="F32" s="30"/>
      <c r="G32" s="30"/>
      <c r="H32" s="30"/>
      <c r="I32" s="30"/>
      <c r="J32" s="15">
        <v>31</v>
      </c>
      <c r="K32" s="3">
        <v>0</v>
      </c>
      <c r="L32" s="3"/>
      <c r="M32" s="3"/>
      <c r="N32" s="3"/>
      <c r="O32" s="3"/>
      <c r="P32" s="3"/>
      <c r="Q32" s="8"/>
    </row>
    <row r="33" spans="2:17" x14ac:dyDescent="0.3">
      <c r="B33" s="5">
        <f t="shared" si="0"/>
        <v>25</v>
      </c>
      <c r="C33" s="5" t="s">
        <v>232</v>
      </c>
      <c r="D33" s="30" t="s">
        <v>233</v>
      </c>
      <c r="E33" s="30"/>
      <c r="F33" s="30"/>
      <c r="G33" s="30"/>
      <c r="H33" s="30"/>
      <c r="I33" s="30"/>
      <c r="J33" s="15">
        <v>36</v>
      </c>
      <c r="K33" s="3">
        <v>37</v>
      </c>
      <c r="L33" s="3"/>
      <c r="M33" s="3"/>
      <c r="N33" s="3"/>
      <c r="O33" s="3"/>
      <c r="P33" s="3"/>
      <c r="Q33" s="8"/>
    </row>
    <row r="34" spans="2:17" x14ac:dyDescent="0.3">
      <c r="B34" s="5">
        <f t="shared" si="0"/>
        <v>26</v>
      </c>
      <c r="C34" s="5"/>
      <c r="D34" s="30"/>
      <c r="E34" s="30"/>
      <c r="F34" s="30"/>
      <c r="G34" s="30"/>
      <c r="H34" s="30"/>
      <c r="I34" s="30"/>
      <c r="J34" s="15"/>
      <c r="K34" s="3"/>
      <c r="L34" s="3"/>
      <c r="M34" s="3"/>
      <c r="N34" s="3"/>
      <c r="O34" s="3"/>
      <c r="P34" s="3"/>
      <c r="Q34" s="8"/>
    </row>
    <row r="35" spans="2:17" x14ac:dyDescent="0.3">
      <c r="B35" s="5">
        <f t="shared" si="0"/>
        <v>27</v>
      </c>
      <c r="C35" s="5"/>
      <c r="D35" s="30"/>
      <c r="E35" s="30"/>
      <c r="F35" s="30"/>
      <c r="G35" s="30"/>
      <c r="H35" s="30"/>
      <c r="I35" s="30"/>
      <c r="J35" s="15"/>
      <c r="K35" s="3"/>
      <c r="L35" s="3"/>
      <c r="M35" s="3"/>
      <c r="N35" s="3"/>
      <c r="O35" s="3"/>
      <c r="P35" s="3"/>
      <c r="Q35" s="8"/>
    </row>
    <row r="36" spans="2:17" x14ac:dyDescent="0.3">
      <c r="B36" s="5">
        <f t="shared" si="0"/>
        <v>28</v>
      </c>
      <c r="C36" s="5"/>
      <c r="D36" s="30"/>
      <c r="E36" s="30"/>
      <c r="F36" s="30"/>
      <c r="G36" s="30"/>
      <c r="H36" s="30"/>
      <c r="I36" s="30"/>
      <c r="J36" s="15"/>
      <c r="K36" s="3"/>
      <c r="L36" s="3"/>
      <c r="M36" s="3"/>
      <c r="N36" s="3"/>
      <c r="O36" s="3"/>
      <c r="P36" s="3"/>
      <c r="Q36" s="8"/>
    </row>
    <row r="37" spans="2:17" x14ac:dyDescent="0.3">
      <c r="B37" s="5">
        <f t="shared" si="0"/>
        <v>29</v>
      </c>
      <c r="C37" s="5"/>
      <c r="D37" s="30"/>
      <c r="E37" s="30"/>
      <c r="F37" s="30"/>
      <c r="G37" s="30"/>
      <c r="H37" s="30"/>
      <c r="I37" s="30"/>
      <c r="J37" s="15"/>
      <c r="K37" s="3"/>
      <c r="L37" s="3"/>
      <c r="M37" s="3"/>
      <c r="N37" s="3"/>
      <c r="O37" s="3"/>
      <c r="P37" s="3"/>
      <c r="Q37" s="8"/>
    </row>
    <row r="38" spans="2:17" x14ac:dyDescent="0.3">
      <c r="B38" s="5">
        <v>30</v>
      </c>
      <c r="C38" s="5"/>
      <c r="D38" s="44"/>
      <c r="E38" s="45"/>
      <c r="F38" s="45"/>
      <c r="G38" s="45"/>
      <c r="H38" s="45"/>
      <c r="I38" s="46"/>
      <c r="J38" s="15"/>
      <c r="K38" s="3"/>
      <c r="L38" s="3"/>
      <c r="M38" s="3"/>
      <c r="N38" s="3"/>
      <c r="O38" s="3"/>
      <c r="P38" s="3"/>
      <c r="Q38" s="8"/>
    </row>
    <row r="39" spans="2:17" x14ac:dyDescent="0.3">
      <c r="B39" s="5"/>
      <c r="C39" s="5"/>
      <c r="D39" s="48"/>
      <c r="E39" s="48"/>
      <c r="F39" s="48"/>
      <c r="G39" s="48"/>
      <c r="H39" s="48"/>
      <c r="I39" s="48"/>
      <c r="J39" s="3"/>
      <c r="K39" s="3"/>
      <c r="L39" s="3"/>
      <c r="M39" s="3"/>
      <c r="N39" s="3"/>
      <c r="O39" s="3"/>
      <c r="P39" s="3"/>
      <c r="Q39" s="8"/>
    </row>
    <row r="40" spans="2:17" x14ac:dyDescent="0.3">
      <c r="C40" s="21"/>
      <c r="D40" s="21"/>
      <c r="E40" s="1"/>
      <c r="H40" s="25" t="s">
        <v>18</v>
      </c>
      <c r="I40" s="25"/>
      <c r="J40" s="9">
        <f t="shared" ref="J40:Q40" si="1">COUNTIF(J9:J39,"&gt;=70")</f>
        <v>15</v>
      </c>
      <c r="K40" s="9">
        <f t="shared" si="1"/>
        <v>8</v>
      </c>
      <c r="L40" s="9">
        <f t="shared" si="1"/>
        <v>0</v>
      </c>
      <c r="M40" s="9">
        <f t="shared" si="1"/>
        <v>0</v>
      </c>
      <c r="N40" s="9">
        <f t="shared" si="1"/>
        <v>0</v>
      </c>
      <c r="O40" s="9">
        <f t="shared" si="1"/>
        <v>0</v>
      </c>
      <c r="P40" s="9">
        <f t="shared" si="1"/>
        <v>0</v>
      </c>
      <c r="Q40" s="13">
        <f t="shared" si="1"/>
        <v>0</v>
      </c>
    </row>
    <row r="41" spans="2:17" x14ac:dyDescent="0.3">
      <c r="C41" s="21"/>
      <c r="D41" s="21"/>
      <c r="E41" s="6"/>
      <c r="H41" s="26" t="s">
        <v>19</v>
      </c>
      <c r="I41" s="26"/>
      <c r="J41" s="10">
        <f t="shared" ref="J41:Q41" si="2">COUNTIF(J9:J39,"&lt;70")</f>
        <v>10</v>
      </c>
      <c r="K41" s="10">
        <f t="shared" si="2"/>
        <v>17</v>
      </c>
      <c r="L41" s="10">
        <f t="shared" si="2"/>
        <v>0</v>
      </c>
      <c r="M41" s="10">
        <f t="shared" si="2"/>
        <v>0</v>
      </c>
      <c r="N41" s="10">
        <f t="shared" si="2"/>
        <v>0</v>
      </c>
      <c r="O41" s="10">
        <f t="shared" si="2"/>
        <v>0</v>
      </c>
      <c r="P41" s="10">
        <f t="shared" si="2"/>
        <v>0</v>
      </c>
      <c r="Q41" s="10">
        <f t="shared" si="2"/>
        <v>1</v>
      </c>
    </row>
    <row r="42" spans="2:17" x14ac:dyDescent="0.3">
      <c r="C42" s="21"/>
      <c r="D42" s="21"/>
      <c r="E42" s="21"/>
      <c r="H42" s="26" t="s">
        <v>20</v>
      </c>
      <c r="I42" s="26"/>
      <c r="J42" s="10">
        <f t="shared" ref="J42:Q42" si="3">COUNT(J9:J39)</f>
        <v>25</v>
      </c>
      <c r="K42" s="10">
        <f t="shared" si="3"/>
        <v>25</v>
      </c>
      <c r="L42" s="10">
        <f t="shared" si="3"/>
        <v>0</v>
      </c>
      <c r="M42" s="10">
        <f t="shared" si="3"/>
        <v>0</v>
      </c>
      <c r="N42" s="10">
        <f t="shared" si="3"/>
        <v>0</v>
      </c>
      <c r="O42" s="10">
        <f t="shared" si="3"/>
        <v>0</v>
      </c>
      <c r="P42" s="10">
        <f t="shared" si="3"/>
        <v>0</v>
      </c>
      <c r="Q42" s="10">
        <f t="shared" si="3"/>
        <v>1</v>
      </c>
    </row>
    <row r="43" spans="2:17" x14ac:dyDescent="0.3">
      <c r="C43" s="21"/>
      <c r="D43" s="21"/>
      <c r="E43" s="1"/>
      <c r="H43" s="27" t="s">
        <v>15</v>
      </c>
      <c r="I43" s="27"/>
      <c r="J43" s="18">
        <f>J40/J42</f>
        <v>0.6</v>
      </c>
      <c r="K43" s="19">
        <f t="shared" ref="K43:Q43" si="4">K40/K42</f>
        <v>0.32</v>
      </c>
      <c r="L43" s="12" t="e">
        <f t="shared" si="4"/>
        <v>#DIV/0!</v>
      </c>
      <c r="M43" s="12" t="e">
        <f t="shared" si="4"/>
        <v>#DIV/0!</v>
      </c>
      <c r="N43" s="12" t="e">
        <f t="shared" si="4"/>
        <v>#DIV/0!</v>
      </c>
      <c r="O43" s="12" t="e">
        <f t="shared" si="4"/>
        <v>#DIV/0!</v>
      </c>
      <c r="P43" s="12" t="e">
        <f t="shared" si="4"/>
        <v>#DIV/0!</v>
      </c>
      <c r="Q43" s="12">
        <f t="shared" si="4"/>
        <v>0</v>
      </c>
    </row>
    <row r="44" spans="2:17" x14ac:dyDescent="0.3">
      <c r="C44" s="21"/>
      <c r="D44" s="21"/>
      <c r="E44" s="1"/>
      <c r="H44" s="27" t="s">
        <v>16</v>
      </c>
      <c r="I44" s="27"/>
      <c r="J44" s="11">
        <f>J41/J42</f>
        <v>0.4</v>
      </c>
      <c r="K44" s="11">
        <f t="shared" ref="K44:Q44" si="5">K41/K42</f>
        <v>0.68</v>
      </c>
      <c r="L44" s="12" t="e">
        <f t="shared" si="5"/>
        <v>#DIV/0!</v>
      </c>
      <c r="M44" s="12" t="e">
        <f t="shared" si="5"/>
        <v>#DIV/0!</v>
      </c>
      <c r="N44" s="12" t="e">
        <f t="shared" si="5"/>
        <v>#DIV/0!</v>
      </c>
      <c r="O44" s="12" t="e">
        <f t="shared" si="5"/>
        <v>#DIV/0!</v>
      </c>
      <c r="P44" s="12" t="e">
        <f t="shared" si="5"/>
        <v>#DIV/0!</v>
      </c>
      <c r="Q44" s="12">
        <f t="shared" si="5"/>
        <v>1</v>
      </c>
    </row>
    <row r="45" spans="2:17" x14ac:dyDescent="0.3">
      <c r="C45" s="21"/>
      <c r="D45" s="21"/>
      <c r="E45" s="6"/>
    </row>
    <row r="46" spans="2:17" x14ac:dyDescent="0.3">
      <c r="C46" s="1"/>
      <c r="D46" s="1"/>
      <c r="E46" s="6"/>
    </row>
    <row r="47" spans="2:17" x14ac:dyDescent="0.3">
      <c r="J47" s="23"/>
      <c r="K47" s="23"/>
      <c r="L47" s="23"/>
      <c r="M47" s="23"/>
      <c r="N47" s="23"/>
      <c r="O47" s="23"/>
      <c r="P47" s="23"/>
    </row>
    <row r="48" spans="2:17" x14ac:dyDescent="0.3">
      <c r="J48" s="20" t="s">
        <v>17</v>
      </c>
      <c r="K48" s="20"/>
      <c r="L48" s="20"/>
      <c r="M48" s="20"/>
      <c r="N48" s="20"/>
      <c r="O48" s="20"/>
      <c r="P48" s="20"/>
    </row>
  </sheetData>
  <mergeCells count="54">
    <mergeCell ref="D38:I38"/>
    <mergeCell ref="C44:D44"/>
    <mergeCell ref="H44:I44"/>
    <mergeCell ref="C45:D45"/>
    <mergeCell ref="J47:P47"/>
    <mergeCell ref="C40:D40"/>
    <mergeCell ref="H40:I40"/>
    <mergeCell ref="D39:I39"/>
    <mergeCell ref="J48:P48"/>
    <mergeCell ref="C41:D41"/>
    <mergeCell ref="H41:I41"/>
    <mergeCell ref="C42:E42"/>
    <mergeCell ref="H42:I42"/>
    <mergeCell ref="C43:D43"/>
    <mergeCell ref="H43:I43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E1:J1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45"/>
  <sheetViews>
    <sheetView topLeftCell="A2" zoomScaleNormal="100" workbookViewId="0">
      <selection activeCell="L38" sqref="L38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2:18" x14ac:dyDescent="0.3">
      <c r="C3" s="24" t="s">
        <v>8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1"/>
      <c r="R3" s="1"/>
    </row>
    <row r="4" spans="2:18" ht="29.4" customHeight="1" x14ac:dyDescent="0.3">
      <c r="C4" t="s">
        <v>0</v>
      </c>
      <c r="D4" s="28" t="s">
        <v>120</v>
      </c>
      <c r="E4" s="28"/>
      <c r="F4" s="28"/>
      <c r="G4" s="28"/>
      <c r="I4" t="s">
        <v>1</v>
      </c>
      <c r="J4" s="41" t="s">
        <v>121</v>
      </c>
      <c r="K4" s="41"/>
      <c r="M4" t="s">
        <v>2</v>
      </c>
      <c r="N4" s="49">
        <v>45789</v>
      </c>
      <c r="O4" s="49"/>
    </row>
    <row r="5" spans="2:18" ht="6.75" customHeight="1" x14ac:dyDescent="0.3">
      <c r="D5" s="4"/>
      <c r="E5" s="4"/>
      <c r="F5" s="4"/>
      <c r="G5" s="4"/>
    </row>
    <row r="6" spans="2:18" x14ac:dyDescent="0.3">
      <c r="C6" t="s">
        <v>3</v>
      </c>
      <c r="D6" s="41" t="s">
        <v>114</v>
      </c>
      <c r="E6" s="41"/>
      <c r="F6" s="41"/>
      <c r="G6" s="41"/>
      <c r="I6" s="21" t="s">
        <v>21</v>
      </c>
      <c r="J6" s="21"/>
      <c r="K6" s="43" t="s">
        <v>26</v>
      </c>
      <c r="L6" s="43"/>
      <c r="M6" s="43"/>
      <c r="N6" s="43"/>
      <c r="O6" s="43"/>
      <c r="P6" s="43"/>
    </row>
    <row r="7" spans="2:18" ht="11.25" customHeight="1" x14ac:dyDescent="0.3"/>
    <row r="8" spans="2:18" x14ac:dyDescent="0.3">
      <c r="B8" s="14" t="s">
        <v>4</v>
      </c>
      <c r="C8" s="14" t="s">
        <v>6</v>
      </c>
      <c r="D8" s="38" t="s">
        <v>5</v>
      </c>
      <c r="E8" s="38"/>
      <c r="F8" s="38"/>
      <c r="G8" s="38"/>
      <c r="H8" s="38"/>
      <c r="I8" s="38"/>
      <c r="J8" s="7" t="s">
        <v>7</v>
      </c>
      <c r="K8" s="7" t="s">
        <v>10</v>
      </c>
      <c r="L8" s="7" t="s">
        <v>11</v>
      </c>
      <c r="M8" s="7" t="s">
        <v>12</v>
      </c>
      <c r="N8" s="7" t="s">
        <v>13</v>
      </c>
      <c r="O8" s="7" t="s">
        <v>14</v>
      </c>
      <c r="P8" s="7"/>
      <c r="Q8" s="7" t="s">
        <v>22</v>
      </c>
    </row>
    <row r="9" spans="2:18" x14ac:dyDescent="0.3">
      <c r="B9" s="5">
        <v>1</v>
      </c>
      <c r="C9" s="5" t="s">
        <v>234</v>
      </c>
      <c r="D9" s="30" t="s">
        <v>235</v>
      </c>
      <c r="E9" s="30"/>
      <c r="F9" s="30"/>
      <c r="G9" s="30"/>
      <c r="H9" s="30"/>
      <c r="I9" s="30"/>
      <c r="J9" s="3">
        <v>86</v>
      </c>
      <c r="K9" s="3">
        <v>100</v>
      </c>
      <c r="L9" s="3">
        <v>96</v>
      </c>
      <c r="M9" s="3">
        <v>60</v>
      </c>
      <c r="N9" s="3"/>
      <c r="O9" s="3"/>
      <c r="P9" s="3"/>
      <c r="Q9" s="8">
        <f>SUM(J9:O9)/6</f>
        <v>57</v>
      </c>
    </row>
    <row r="10" spans="2:18" x14ac:dyDescent="0.3">
      <c r="B10" s="5">
        <f>B9+1</f>
        <v>2</v>
      </c>
      <c r="C10" s="5" t="s">
        <v>236</v>
      </c>
      <c r="D10" s="30" t="s">
        <v>237</v>
      </c>
      <c r="E10" s="30"/>
      <c r="F10" s="30"/>
      <c r="G10" s="30"/>
      <c r="H10" s="30"/>
      <c r="I10" s="30"/>
      <c r="J10" s="3">
        <v>86</v>
      </c>
      <c r="K10" s="3">
        <v>78</v>
      </c>
      <c r="L10" s="3">
        <v>84</v>
      </c>
      <c r="M10" s="3">
        <v>54</v>
      </c>
      <c r="N10" s="3"/>
      <c r="O10" s="3"/>
      <c r="P10" s="3"/>
      <c r="Q10" s="8"/>
    </row>
    <row r="11" spans="2:18" x14ac:dyDescent="0.3">
      <c r="B11" s="5">
        <f t="shared" ref="B11:B31" si="0">B10+1</f>
        <v>3</v>
      </c>
      <c r="C11" s="5" t="s">
        <v>238</v>
      </c>
      <c r="D11" s="30" t="s">
        <v>239</v>
      </c>
      <c r="E11" s="30"/>
      <c r="F11" s="30"/>
      <c r="G11" s="30"/>
      <c r="H11" s="30"/>
      <c r="I11" s="30"/>
      <c r="J11" s="3">
        <v>86</v>
      </c>
      <c r="K11" s="3">
        <v>82</v>
      </c>
      <c r="L11" s="3">
        <v>83</v>
      </c>
      <c r="M11" s="3">
        <v>63</v>
      </c>
      <c r="N11" s="3"/>
      <c r="O11" s="3"/>
      <c r="P11" s="3"/>
      <c r="Q11" s="8"/>
    </row>
    <row r="12" spans="2:18" x14ac:dyDescent="0.3">
      <c r="B12" s="5">
        <f t="shared" si="0"/>
        <v>4</v>
      </c>
      <c r="C12" s="5" t="s">
        <v>240</v>
      </c>
      <c r="D12" s="30" t="s">
        <v>241</v>
      </c>
      <c r="E12" s="30"/>
      <c r="F12" s="30"/>
      <c r="G12" s="30"/>
      <c r="H12" s="30"/>
      <c r="I12" s="30"/>
      <c r="J12" s="3">
        <v>96</v>
      </c>
      <c r="K12" s="3">
        <v>77</v>
      </c>
      <c r="L12" s="3">
        <v>72</v>
      </c>
      <c r="M12" s="3">
        <v>53</v>
      </c>
      <c r="N12" s="3"/>
      <c r="O12" s="3"/>
      <c r="P12" s="3"/>
      <c r="Q12" s="8"/>
    </row>
    <row r="13" spans="2:18" x14ac:dyDescent="0.3">
      <c r="B13" s="5">
        <f t="shared" si="0"/>
        <v>5</v>
      </c>
      <c r="C13" s="5" t="s">
        <v>242</v>
      </c>
      <c r="D13" s="30" t="s">
        <v>243</v>
      </c>
      <c r="E13" s="30"/>
      <c r="F13" s="30"/>
      <c r="G13" s="30"/>
      <c r="H13" s="30"/>
      <c r="I13" s="30"/>
      <c r="J13" s="3">
        <v>28</v>
      </c>
      <c r="K13" s="3">
        <v>30</v>
      </c>
      <c r="L13" s="3">
        <v>17</v>
      </c>
      <c r="M13" s="3">
        <v>35</v>
      </c>
      <c r="N13" s="3"/>
      <c r="O13" s="3"/>
      <c r="P13" s="3"/>
      <c r="Q13" s="8"/>
    </row>
    <row r="14" spans="2:18" x14ac:dyDescent="0.3">
      <c r="B14" s="5">
        <f t="shared" si="0"/>
        <v>6</v>
      </c>
      <c r="C14" s="5" t="s">
        <v>244</v>
      </c>
      <c r="D14" s="30" t="s">
        <v>245</v>
      </c>
      <c r="E14" s="30"/>
      <c r="F14" s="30"/>
      <c r="G14" s="30"/>
      <c r="H14" s="30"/>
      <c r="I14" s="30"/>
      <c r="J14" s="3">
        <v>95</v>
      </c>
      <c r="K14" s="3">
        <v>91</v>
      </c>
      <c r="L14" s="3">
        <v>80</v>
      </c>
      <c r="M14" s="3">
        <v>63</v>
      </c>
      <c r="N14" s="3"/>
      <c r="O14" s="3"/>
      <c r="P14" s="3"/>
      <c r="Q14" s="8"/>
    </row>
    <row r="15" spans="2:18" x14ac:dyDescent="0.3">
      <c r="B15" s="5">
        <f t="shared" si="0"/>
        <v>7</v>
      </c>
      <c r="C15" s="5" t="s">
        <v>246</v>
      </c>
      <c r="D15" s="30" t="s">
        <v>247</v>
      </c>
      <c r="E15" s="30"/>
      <c r="F15" s="30"/>
      <c r="G15" s="30"/>
      <c r="H15" s="30"/>
      <c r="I15" s="30"/>
      <c r="J15" s="3">
        <v>80</v>
      </c>
      <c r="K15" s="3">
        <v>56</v>
      </c>
      <c r="L15" s="3">
        <v>75</v>
      </c>
      <c r="M15" s="3">
        <v>51</v>
      </c>
      <c r="N15" s="3"/>
      <c r="O15" s="3"/>
      <c r="P15" s="3"/>
      <c r="Q15" s="8"/>
    </row>
    <row r="16" spans="2:18" x14ac:dyDescent="0.3">
      <c r="B16" s="5">
        <f t="shared" si="0"/>
        <v>8</v>
      </c>
      <c r="C16" s="5" t="s">
        <v>248</v>
      </c>
      <c r="D16" s="30" t="s">
        <v>249</v>
      </c>
      <c r="E16" s="30"/>
      <c r="F16" s="30"/>
      <c r="G16" s="30"/>
      <c r="H16" s="30"/>
      <c r="I16" s="30"/>
      <c r="J16" s="3">
        <v>83</v>
      </c>
      <c r="K16" s="3">
        <v>77</v>
      </c>
      <c r="L16" s="3">
        <v>87</v>
      </c>
      <c r="M16" s="3">
        <v>70</v>
      </c>
      <c r="N16" s="3"/>
      <c r="O16" s="3"/>
      <c r="P16" s="3"/>
      <c r="Q16" s="8"/>
    </row>
    <row r="17" spans="2:17" x14ac:dyDescent="0.3">
      <c r="B17" s="5">
        <f t="shared" si="0"/>
        <v>9</v>
      </c>
      <c r="C17" s="5" t="s">
        <v>250</v>
      </c>
      <c r="D17" s="30" t="s">
        <v>251</v>
      </c>
      <c r="E17" s="30"/>
      <c r="F17" s="30"/>
      <c r="G17" s="30"/>
      <c r="H17" s="30"/>
      <c r="I17" s="30"/>
      <c r="J17" s="3">
        <v>98</v>
      </c>
      <c r="K17" s="3">
        <v>83</v>
      </c>
      <c r="L17" s="3">
        <v>88</v>
      </c>
      <c r="M17" s="3">
        <v>95</v>
      </c>
      <c r="N17" s="3"/>
      <c r="O17" s="3"/>
      <c r="P17" s="3"/>
      <c r="Q17" s="8"/>
    </row>
    <row r="18" spans="2:17" x14ac:dyDescent="0.3">
      <c r="B18" s="5">
        <f t="shared" si="0"/>
        <v>10</v>
      </c>
      <c r="C18" s="5" t="s">
        <v>252</v>
      </c>
      <c r="D18" s="30" t="s">
        <v>253</v>
      </c>
      <c r="E18" s="30"/>
      <c r="F18" s="30"/>
      <c r="G18" s="30"/>
      <c r="H18" s="30"/>
      <c r="I18" s="30"/>
      <c r="J18" s="3">
        <v>56</v>
      </c>
      <c r="K18" s="3">
        <v>38</v>
      </c>
      <c r="L18" s="3">
        <v>35</v>
      </c>
      <c r="M18" s="3">
        <v>34</v>
      </c>
      <c r="N18" s="3"/>
      <c r="O18" s="3"/>
      <c r="P18" s="3"/>
      <c r="Q18" s="8"/>
    </row>
    <row r="19" spans="2:17" x14ac:dyDescent="0.3">
      <c r="B19" s="5">
        <f t="shared" si="0"/>
        <v>11</v>
      </c>
      <c r="C19" s="5" t="s">
        <v>254</v>
      </c>
      <c r="D19" s="30" t="s">
        <v>255</v>
      </c>
      <c r="E19" s="30"/>
      <c r="F19" s="30"/>
      <c r="G19" s="30"/>
      <c r="H19" s="30"/>
      <c r="I19" s="30"/>
      <c r="J19" s="3">
        <v>70</v>
      </c>
      <c r="K19" s="3">
        <v>38</v>
      </c>
      <c r="L19" s="3">
        <v>25</v>
      </c>
      <c r="M19" s="3">
        <v>0</v>
      </c>
      <c r="N19" s="3"/>
      <c r="O19" s="3"/>
      <c r="P19" s="3"/>
      <c r="Q19" s="8"/>
    </row>
    <row r="20" spans="2:17" x14ac:dyDescent="0.3">
      <c r="B20" s="5">
        <f t="shared" si="0"/>
        <v>12</v>
      </c>
      <c r="C20" s="5" t="s">
        <v>256</v>
      </c>
      <c r="D20" s="30" t="s">
        <v>257</v>
      </c>
      <c r="E20" s="30"/>
      <c r="F20" s="30"/>
      <c r="G20" s="30"/>
      <c r="H20" s="30"/>
      <c r="I20" s="30"/>
      <c r="J20" s="3">
        <v>81</v>
      </c>
      <c r="K20" s="3">
        <v>90</v>
      </c>
      <c r="L20" s="3">
        <v>80</v>
      </c>
      <c r="M20" s="3">
        <v>87</v>
      </c>
      <c r="N20" s="3"/>
      <c r="O20" s="3"/>
      <c r="P20" s="3"/>
      <c r="Q20" s="8"/>
    </row>
    <row r="21" spans="2:17" x14ac:dyDescent="0.3">
      <c r="B21" s="5">
        <f t="shared" si="0"/>
        <v>13</v>
      </c>
      <c r="C21" s="5" t="s">
        <v>258</v>
      </c>
      <c r="D21" s="30" t="s">
        <v>259</v>
      </c>
      <c r="E21" s="30"/>
      <c r="F21" s="30"/>
      <c r="G21" s="30"/>
      <c r="H21" s="30"/>
      <c r="I21" s="30"/>
      <c r="J21" s="3">
        <v>81</v>
      </c>
      <c r="K21" s="3">
        <v>85</v>
      </c>
      <c r="L21" s="3">
        <v>64</v>
      </c>
      <c r="M21" s="3">
        <v>62</v>
      </c>
      <c r="N21" s="3"/>
      <c r="O21" s="3"/>
      <c r="P21" s="3"/>
      <c r="Q21" s="8"/>
    </row>
    <row r="22" spans="2:17" x14ac:dyDescent="0.3">
      <c r="B22" s="5">
        <f t="shared" si="0"/>
        <v>14</v>
      </c>
      <c r="C22" s="5" t="s">
        <v>260</v>
      </c>
      <c r="D22" s="30" t="s">
        <v>261</v>
      </c>
      <c r="E22" s="30"/>
      <c r="F22" s="30"/>
      <c r="G22" s="30"/>
      <c r="H22" s="30"/>
      <c r="I22" s="30"/>
      <c r="J22" s="3">
        <v>50</v>
      </c>
      <c r="K22" s="3">
        <v>26</v>
      </c>
      <c r="L22" s="3">
        <v>26</v>
      </c>
      <c r="M22" s="3">
        <v>0</v>
      </c>
      <c r="N22" s="3"/>
      <c r="O22" s="3"/>
      <c r="P22" s="3"/>
      <c r="Q22" s="8"/>
    </row>
    <row r="23" spans="2:17" x14ac:dyDescent="0.3">
      <c r="B23" s="5">
        <f t="shared" si="0"/>
        <v>15</v>
      </c>
      <c r="C23" s="5" t="s">
        <v>262</v>
      </c>
      <c r="D23" s="30" t="s">
        <v>263</v>
      </c>
      <c r="E23" s="30"/>
      <c r="F23" s="30"/>
      <c r="G23" s="30"/>
      <c r="H23" s="30"/>
      <c r="I23" s="30"/>
      <c r="J23" s="3">
        <v>30</v>
      </c>
      <c r="K23" s="3">
        <v>0</v>
      </c>
      <c r="L23" s="3">
        <v>0</v>
      </c>
      <c r="M23" s="3">
        <v>0</v>
      </c>
      <c r="N23" s="3"/>
      <c r="O23" s="3"/>
      <c r="P23" s="3"/>
      <c r="Q23" s="8"/>
    </row>
    <row r="24" spans="2:17" x14ac:dyDescent="0.3">
      <c r="B24" s="5">
        <f t="shared" si="0"/>
        <v>16</v>
      </c>
      <c r="C24" s="5" t="s">
        <v>264</v>
      </c>
      <c r="D24" s="30" t="s">
        <v>265</v>
      </c>
      <c r="E24" s="30"/>
      <c r="F24" s="30"/>
      <c r="G24" s="30"/>
      <c r="H24" s="30"/>
      <c r="I24" s="30"/>
      <c r="J24" s="3">
        <v>44</v>
      </c>
      <c r="K24" s="3">
        <v>25</v>
      </c>
      <c r="L24" s="3">
        <v>0</v>
      </c>
      <c r="M24" s="3">
        <v>0</v>
      </c>
      <c r="N24" s="3"/>
      <c r="O24" s="3"/>
      <c r="P24" s="3"/>
      <c r="Q24" s="8"/>
    </row>
    <row r="25" spans="2:17" x14ac:dyDescent="0.3">
      <c r="B25" s="5">
        <f t="shared" si="0"/>
        <v>17</v>
      </c>
      <c r="C25" s="5" t="s">
        <v>266</v>
      </c>
      <c r="D25" s="30" t="s">
        <v>267</v>
      </c>
      <c r="E25" s="30"/>
      <c r="F25" s="30"/>
      <c r="G25" s="30"/>
      <c r="H25" s="30"/>
      <c r="I25" s="30"/>
      <c r="J25" s="3">
        <v>74</v>
      </c>
      <c r="K25" s="3">
        <v>70</v>
      </c>
      <c r="L25" s="3">
        <v>49</v>
      </c>
      <c r="M25" s="3">
        <v>59</v>
      </c>
      <c r="N25" s="3"/>
      <c r="O25" s="3"/>
      <c r="P25" s="3"/>
      <c r="Q25" s="8"/>
    </row>
    <row r="26" spans="2:17" x14ac:dyDescent="0.3">
      <c r="B26" s="5">
        <f t="shared" si="0"/>
        <v>18</v>
      </c>
      <c r="C26" s="5" t="s">
        <v>268</v>
      </c>
      <c r="D26" s="30" t="s">
        <v>269</v>
      </c>
      <c r="E26" s="30"/>
      <c r="F26" s="30"/>
      <c r="G26" s="30"/>
      <c r="H26" s="30"/>
      <c r="I26" s="30"/>
      <c r="J26" s="3">
        <v>80</v>
      </c>
      <c r="K26" s="3">
        <v>94</v>
      </c>
      <c r="L26" s="3">
        <v>96</v>
      </c>
      <c r="M26" s="3">
        <v>92</v>
      </c>
      <c r="N26" s="3"/>
      <c r="O26" s="3"/>
      <c r="P26" s="3"/>
      <c r="Q26" s="8"/>
    </row>
    <row r="27" spans="2:17" x14ac:dyDescent="0.3">
      <c r="B27" s="5">
        <f t="shared" si="0"/>
        <v>19</v>
      </c>
      <c r="C27" s="5" t="s">
        <v>270</v>
      </c>
      <c r="D27" s="30" t="s">
        <v>271</v>
      </c>
      <c r="E27" s="30"/>
      <c r="F27" s="30"/>
      <c r="G27" s="30"/>
      <c r="H27" s="30"/>
      <c r="I27" s="30"/>
      <c r="J27" s="3">
        <v>86</v>
      </c>
      <c r="K27" s="3">
        <v>100</v>
      </c>
      <c r="L27" s="3">
        <v>100</v>
      </c>
      <c r="M27" s="3">
        <v>95</v>
      </c>
      <c r="N27" s="3"/>
      <c r="O27" s="3"/>
      <c r="P27" s="3"/>
      <c r="Q27" s="8"/>
    </row>
    <row r="28" spans="2:17" x14ac:dyDescent="0.3">
      <c r="B28" s="5">
        <f t="shared" si="0"/>
        <v>20</v>
      </c>
      <c r="C28" s="5" t="s">
        <v>272</v>
      </c>
      <c r="D28" s="30" t="s">
        <v>273</v>
      </c>
      <c r="E28" s="30"/>
      <c r="F28" s="30"/>
      <c r="G28" s="30"/>
      <c r="H28" s="30"/>
      <c r="I28" s="30"/>
      <c r="J28" s="3">
        <v>84</v>
      </c>
      <c r="K28" s="3">
        <v>44</v>
      </c>
      <c r="L28" s="3">
        <v>8</v>
      </c>
      <c r="M28" s="3">
        <v>36</v>
      </c>
      <c r="N28" s="3"/>
      <c r="O28" s="3"/>
      <c r="P28" s="3"/>
      <c r="Q28" s="16"/>
    </row>
    <row r="29" spans="2:17" x14ac:dyDescent="0.3">
      <c r="B29" s="5">
        <f t="shared" si="0"/>
        <v>21</v>
      </c>
      <c r="C29" s="17" t="s">
        <v>274</v>
      </c>
      <c r="D29" s="30" t="s">
        <v>275</v>
      </c>
      <c r="E29" s="30"/>
      <c r="F29" s="30"/>
      <c r="G29" s="30"/>
      <c r="H29" s="30"/>
      <c r="I29" s="30"/>
      <c r="J29" s="3">
        <v>100</v>
      </c>
      <c r="K29" s="3">
        <v>80</v>
      </c>
      <c r="L29" s="3">
        <v>80</v>
      </c>
      <c r="M29" s="3">
        <v>76</v>
      </c>
      <c r="N29" s="3"/>
      <c r="O29" s="3"/>
      <c r="P29" s="3"/>
      <c r="Q29" s="8"/>
    </row>
    <row r="30" spans="2:17" x14ac:dyDescent="0.3">
      <c r="B30" s="5">
        <f t="shared" si="0"/>
        <v>22</v>
      </c>
      <c r="C30" s="5" t="s">
        <v>276</v>
      </c>
      <c r="D30" s="30" t="s">
        <v>277</v>
      </c>
      <c r="E30" s="30"/>
      <c r="F30" s="30"/>
      <c r="G30" s="30"/>
      <c r="H30" s="30"/>
      <c r="I30" s="30"/>
      <c r="J30" s="3">
        <v>100</v>
      </c>
      <c r="K30" s="3">
        <v>95</v>
      </c>
      <c r="L30" s="3">
        <v>84</v>
      </c>
      <c r="M30" s="3">
        <v>76</v>
      </c>
      <c r="N30" s="3"/>
      <c r="O30" s="3"/>
      <c r="P30" s="3"/>
      <c r="Q30" s="8"/>
    </row>
    <row r="31" spans="2:17" x14ac:dyDescent="0.3">
      <c r="B31" s="5">
        <f t="shared" si="0"/>
        <v>23</v>
      </c>
      <c r="C31" s="5"/>
      <c r="D31" s="30"/>
      <c r="E31" s="30"/>
      <c r="F31" s="30"/>
      <c r="G31" s="30"/>
      <c r="H31" s="30"/>
      <c r="I31" s="30"/>
      <c r="J31" s="3"/>
      <c r="K31" s="3"/>
      <c r="L31" s="3"/>
      <c r="M31" s="3"/>
      <c r="N31" s="3"/>
      <c r="O31" s="3"/>
      <c r="P31" s="3"/>
      <c r="Q31" s="8"/>
    </row>
    <row r="32" spans="2:17" x14ac:dyDescent="0.3">
      <c r="B32" s="5"/>
      <c r="C32" s="5"/>
      <c r="D32" s="30"/>
      <c r="E32" s="30"/>
      <c r="F32" s="30"/>
      <c r="G32" s="30"/>
      <c r="H32" s="30"/>
      <c r="I32" s="30"/>
      <c r="J32" s="3"/>
      <c r="K32" s="3"/>
      <c r="L32" s="3"/>
      <c r="M32" s="3"/>
      <c r="N32" s="3"/>
      <c r="O32" s="3"/>
      <c r="P32" s="3"/>
      <c r="Q32" s="8"/>
    </row>
    <row r="33" spans="2:17" x14ac:dyDescent="0.3">
      <c r="B33" s="5"/>
      <c r="C33" s="5"/>
      <c r="D33" s="48"/>
      <c r="E33" s="48"/>
      <c r="F33" s="48"/>
      <c r="G33" s="48"/>
      <c r="H33" s="48"/>
      <c r="I33" s="48"/>
      <c r="J33" s="3"/>
      <c r="K33" s="3"/>
      <c r="L33" s="3"/>
      <c r="M33" s="3"/>
      <c r="N33" s="3"/>
      <c r="O33" s="3"/>
      <c r="P33" s="3"/>
      <c r="Q33" s="8"/>
    </row>
    <row r="34" spans="2:17" x14ac:dyDescent="0.3">
      <c r="B34" s="5"/>
      <c r="C34" s="5"/>
      <c r="D34" s="48"/>
      <c r="E34" s="48"/>
      <c r="F34" s="48"/>
      <c r="G34" s="48"/>
      <c r="H34" s="48"/>
      <c r="I34" s="48"/>
      <c r="J34" s="3"/>
      <c r="K34" s="3"/>
      <c r="L34" s="3"/>
      <c r="M34" s="3"/>
      <c r="N34" s="3"/>
      <c r="O34" s="3"/>
      <c r="P34" s="3"/>
      <c r="Q34" s="8"/>
    </row>
    <row r="35" spans="2:17" x14ac:dyDescent="0.3">
      <c r="B35" s="5"/>
      <c r="C35" s="5"/>
      <c r="D35" s="48"/>
      <c r="E35" s="48"/>
      <c r="F35" s="48"/>
      <c r="G35" s="48"/>
      <c r="H35" s="48"/>
      <c r="I35" s="48"/>
      <c r="J35" s="3"/>
      <c r="K35" s="3"/>
      <c r="L35" s="3"/>
      <c r="M35" s="3"/>
      <c r="N35" s="3"/>
      <c r="O35" s="3"/>
      <c r="P35" s="3"/>
      <c r="Q35" s="8"/>
    </row>
    <row r="36" spans="2:17" x14ac:dyDescent="0.3">
      <c r="B36" s="5"/>
      <c r="C36" s="5"/>
      <c r="D36" s="48"/>
      <c r="E36" s="48"/>
      <c r="F36" s="48"/>
      <c r="G36" s="48"/>
      <c r="H36" s="48"/>
      <c r="I36" s="48"/>
      <c r="J36" s="3"/>
      <c r="K36" s="3"/>
      <c r="L36" s="3"/>
      <c r="M36" s="3"/>
      <c r="N36" s="3"/>
      <c r="O36" s="3"/>
      <c r="P36" s="3"/>
      <c r="Q36" s="8"/>
    </row>
    <row r="37" spans="2:17" x14ac:dyDescent="0.3">
      <c r="C37" s="21"/>
      <c r="D37" s="21"/>
      <c r="E37" s="1"/>
      <c r="H37" s="25" t="s">
        <v>18</v>
      </c>
      <c r="I37" s="25"/>
      <c r="J37" s="9">
        <f t="shared" ref="J37:Q37" si="1">COUNTIF(J9:J36,"&gt;=70")</f>
        <v>17</v>
      </c>
      <c r="K37" s="9">
        <f t="shared" si="1"/>
        <v>14</v>
      </c>
      <c r="L37" s="9">
        <f t="shared" si="1"/>
        <v>13</v>
      </c>
      <c r="M37" s="9">
        <f t="shared" si="1"/>
        <v>7</v>
      </c>
      <c r="N37" s="9">
        <f t="shared" si="1"/>
        <v>0</v>
      </c>
      <c r="O37" s="9">
        <f t="shared" si="1"/>
        <v>0</v>
      </c>
      <c r="P37" s="9">
        <f t="shared" si="1"/>
        <v>0</v>
      </c>
      <c r="Q37" s="13">
        <f t="shared" si="1"/>
        <v>0</v>
      </c>
    </row>
    <row r="38" spans="2:17" x14ac:dyDescent="0.3">
      <c r="C38" s="21"/>
      <c r="D38" s="21"/>
      <c r="E38" s="6"/>
      <c r="H38" s="26" t="s">
        <v>19</v>
      </c>
      <c r="I38" s="26"/>
      <c r="J38" s="10">
        <f t="shared" ref="J38:Q38" si="2">COUNTIF(J9:J36,"&lt;70")</f>
        <v>5</v>
      </c>
      <c r="K38" s="10">
        <f t="shared" si="2"/>
        <v>8</v>
      </c>
      <c r="L38" s="10">
        <f t="shared" si="2"/>
        <v>9</v>
      </c>
      <c r="M38" s="10">
        <f t="shared" si="2"/>
        <v>15</v>
      </c>
      <c r="N38" s="10">
        <f t="shared" si="2"/>
        <v>0</v>
      </c>
      <c r="O38" s="10">
        <f t="shared" si="2"/>
        <v>0</v>
      </c>
      <c r="P38" s="10">
        <f t="shared" si="2"/>
        <v>0</v>
      </c>
      <c r="Q38" s="10">
        <f t="shared" si="2"/>
        <v>1</v>
      </c>
    </row>
    <row r="39" spans="2:17" x14ac:dyDescent="0.3">
      <c r="C39" s="21"/>
      <c r="D39" s="21"/>
      <c r="E39" s="21"/>
      <c r="H39" s="26" t="s">
        <v>20</v>
      </c>
      <c r="I39" s="26"/>
      <c r="J39" s="10">
        <f t="shared" ref="J39:Q39" si="3">COUNT(J9:J36)</f>
        <v>22</v>
      </c>
      <c r="K39" s="10">
        <f t="shared" si="3"/>
        <v>22</v>
      </c>
      <c r="L39" s="10">
        <f t="shared" si="3"/>
        <v>22</v>
      </c>
      <c r="M39" s="10">
        <f t="shared" si="3"/>
        <v>22</v>
      </c>
      <c r="N39" s="10">
        <f t="shared" si="3"/>
        <v>0</v>
      </c>
      <c r="O39" s="10">
        <f t="shared" si="3"/>
        <v>0</v>
      </c>
      <c r="P39" s="10">
        <f t="shared" si="3"/>
        <v>0</v>
      </c>
      <c r="Q39" s="10">
        <f t="shared" si="3"/>
        <v>1</v>
      </c>
    </row>
    <row r="40" spans="2:17" x14ac:dyDescent="0.3">
      <c r="C40" s="21"/>
      <c r="D40" s="21"/>
      <c r="E40" s="1"/>
      <c r="H40" s="27" t="s">
        <v>15</v>
      </c>
      <c r="I40" s="27"/>
      <c r="J40" s="11">
        <f>J37/J39</f>
        <v>0.77272727272727271</v>
      </c>
      <c r="K40" s="12">
        <f t="shared" ref="K40:Q40" si="4">K37/K39</f>
        <v>0.63636363636363635</v>
      </c>
      <c r="L40" s="12">
        <f t="shared" si="4"/>
        <v>0.59090909090909094</v>
      </c>
      <c r="M40" s="12">
        <f t="shared" si="4"/>
        <v>0.31818181818181818</v>
      </c>
      <c r="N40" s="12" t="e">
        <f t="shared" si="4"/>
        <v>#DIV/0!</v>
      </c>
      <c r="O40" s="12" t="e">
        <f t="shared" si="4"/>
        <v>#DIV/0!</v>
      </c>
      <c r="P40" s="12" t="e">
        <f t="shared" si="4"/>
        <v>#DIV/0!</v>
      </c>
      <c r="Q40" s="12">
        <f t="shared" si="4"/>
        <v>0</v>
      </c>
    </row>
    <row r="41" spans="2:17" x14ac:dyDescent="0.3">
      <c r="C41" s="21"/>
      <c r="D41" s="21"/>
      <c r="E41" s="1"/>
      <c r="H41" s="27" t="s">
        <v>16</v>
      </c>
      <c r="I41" s="27"/>
      <c r="J41" s="11">
        <f>J38/J39</f>
        <v>0.22727272727272727</v>
      </c>
      <c r="K41" s="11">
        <f t="shared" ref="K41:Q41" si="5">K38/K39</f>
        <v>0.36363636363636365</v>
      </c>
      <c r="L41" s="12">
        <f t="shared" si="5"/>
        <v>0.40909090909090912</v>
      </c>
      <c r="M41" s="12">
        <f t="shared" si="5"/>
        <v>0.68181818181818177</v>
      </c>
      <c r="N41" s="12" t="e">
        <f t="shared" si="5"/>
        <v>#DIV/0!</v>
      </c>
      <c r="O41" s="12" t="e">
        <f t="shared" si="5"/>
        <v>#DIV/0!</v>
      </c>
      <c r="P41" s="12" t="e">
        <f t="shared" si="5"/>
        <v>#DIV/0!</v>
      </c>
      <c r="Q41" s="12">
        <f t="shared" si="5"/>
        <v>1</v>
      </c>
    </row>
    <row r="42" spans="2:17" x14ac:dyDescent="0.3">
      <c r="C42" s="21"/>
      <c r="D42" s="21"/>
      <c r="E42" s="6"/>
    </row>
    <row r="43" spans="2:17" x14ac:dyDescent="0.3">
      <c r="C43" s="1"/>
      <c r="D43" s="1"/>
      <c r="E43" s="6"/>
    </row>
    <row r="44" spans="2:17" x14ac:dyDescent="0.3">
      <c r="J44" s="23"/>
      <c r="K44" s="23"/>
      <c r="L44" s="23"/>
      <c r="M44" s="23"/>
      <c r="N44" s="23"/>
      <c r="O44" s="23"/>
      <c r="P44" s="23"/>
    </row>
    <row r="45" spans="2:17" x14ac:dyDescent="0.3">
      <c r="J45" s="20" t="s">
        <v>17</v>
      </c>
      <c r="K45" s="20"/>
      <c r="L45" s="20"/>
      <c r="M45" s="20"/>
      <c r="N45" s="20"/>
      <c r="O45" s="20"/>
      <c r="P45" s="20"/>
    </row>
  </sheetData>
  <mergeCells count="50">
    <mergeCell ref="C41:D41"/>
    <mergeCell ref="H41:I41"/>
    <mergeCell ref="C42:D42"/>
    <mergeCell ref="J44:P44"/>
    <mergeCell ref="J45:P45"/>
    <mergeCell ref="C38:D38"/>
    <mergeCell ref="H38:I38"/>
    <mergeCell ref="C39:E39"/>
    <mergeCell ref="H39:I39"/>
    <mergeCell ref="C40:D40"/>
    <mergeCell ref="H40:I40"/>
    <mergeCell ref="C37:D37"/>
    <mergeCell ref="H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84230-B53D-4C3D-901D-FB54DAFF1AD7}">
  <dimension ref="B2:R37"/>
  <sheetViews>
    <sheetView tabSelected="1" topLeftCell="A2" zoomScaleNormal="100" workbookViewId="0">
      <selection activeCell="L18" sqref="L18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"/>
      <c r="R2" s="2"/>
    </row>
    <row r="3" spans="2:18" x14ac:dyDescent="0.3">
      <c r="C3" s="24" t="s">
        <v>8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1"/>
      <c r="R3" s="1"/>
    </row>
    <row r="4" spans="2:18" ht="29.4" customHeight="1" x14ac:dyDescent="0.3">
      <c r="C4" t="s">
        <v>0</v>
      </c>
      <c r="D4" s="28" t="s">
        <v>118</v>
      </c>
      <c r="E4" s="28"/>
      <c r="F4" s="28"/>
      <c r="G4" s="28"/>
      <c r="I4" t="s">
        <v>1</v>
      </c>
      <c r="J4" s="41" t="s">
        <v>119</v>
      </c>
      <c r="K4" s="41"/>
      <c r="M4" t="s">
        <v>2</v>
      </c>
      <c r="N4" s="49">
        <v>45789</v>
      </c>
      <c r="O4" s="49"/>
    </row>
    <row r="5" spans="2:18" ht="6.75" customHeight="1" x14ac:dyDescent="0.3">
      <c r="D5" s="4"/>
      <c r="E5" s="4"/>
      <c r="F5" s="4"/>
      <c r="G5" s="4"/>
    </row>
    <row r="6" spans="2:18" x14ac:dyDescent="0.3">
      <c r="C6" t="s">
        <v>3</v>
      </c>
      <c r="D6" s="41" t="s">
        <v>114</v>
      </c>
      <c r="E6" s="41"/>
      <c r="F6" s="41"/>
      <c r="G6" s="41"/>
      <c r="I6" s="21" t="s">
        <v>21</v>
      </c>
      <c r="J6" s="21"/>
      <c r="K6" s="43" t="s">
        <v>26</v>
      </c>
      <c r="L6" s="43"/>
      <c r="M6" s="43"/>
      <c r="N6" s="43"/>
      <c r="O6" s="43"/>
      <c r="P6" s="43"/>
    </row>
    <row r="7" spans="2:18" ht="11.25" customHeight="1" x14ac:dyDescent="0.3"/>
    <row r="8" spans="2:18" x14ac:dyDescent="0.3">
      <c r="B8" s="14" t="s">
        <v>4</v>
      </c>
      <c r="C8" s="14" t="s">
        <v>6</v>
      </c>
      <c r="D8" s="38" t="s">
        <v>5</v>
      </c>
      <c r="E8" s="38"/>
      <c r="F8" s="38"/>
      <c r="G8" s="38"/>
      <c r="H8" s="38"/>
      <c r="I8" s="38"/>
      <c r="J8" s="7" t="s">
        <v>7</v>
      </c>
      <c r="K8" s="7" t="s">
        <v>10</v>
      </c>
      <c r="L8" s="7" t="s">
        <v>11</v>
      </c>
      <c r="M8" s="7" t="s">
        <v>12</v>
      </c>
      <c r="N8" s="7" t="s">
        <v>13</v>
      </c>
      <c r="O8" s="7" t="s">
        <v>14</v>
      </c>
      <c r="P8" s="7"/>
      <c r="Q8" s="7" t="s">
        <v>22</v>
      </c>
    </row>
    <row r="9" spans="2:18" x14ac:dyDescent="0.3">
      <c r="B9" s="5">
        <v>1</v>
      </c>
      <c r="C9" s="5" t="s">
        <v>278</v>
      </c>
      <c r="D9" s="30" t="s">
        <v>279</v>
      </c>
      <c r="E9" s="30"/>
      <c r="F9" s="30"/>
      <c r="G9" s="30"/>
      <c r="H9" s="30"/>
      <c r="I9" s="30"/>
      <c r="J9" s="3">
        <v>47</v>
      </c>
      <c r="K9" s="3">
        <v>72</v>
      </c>
      <c r="L9" s="3">
        <v>93</v>
      </c>
      <c r="M9" s="3">
        <v>64</v>
      </c>
      <c r="N9" s="3"/>
      <c r="O9" s="3"/>
      <c r="P9" s="3"/>
      <c r="Q9" s="8">
        <f>SUM(J9:O9)/6</f>
        <v>46</v>
      </c>
    </row>
    <row r="10" spans="2:18" x14ac:dyDescent="0.3">
      <c r="B10" s="5">
        <f>B9+1</f>
        <v>2</v>
      </c>
      <c r="C10" s="5" t="s">
        <v>280</v>
      </c>
      <c r="D10" s="30" t="s">
        <v>281</v>
      </c>
      <c r="E10" s="30"/>
      <c r="F10" s="30"/>
      <c r="G10" s="30"/>
      <c r="H10" s="30"/>
      <c r="I10" s="30"/>
      <c r="J10" s="3">
        <v>73</v>
      </c>
      <c r="K10" s="3">
        <v>72</v>
      </c>
      <c r="L10" s="3">
        <v>81</v>
      </c>
      <c r="M10" s="3">
        <v>70</v>
      </c>
      <c r="N10" s="3"/>
      <c r="O10" s="3"/>
      <c r="P10" s="3"/>
      <c r="Q10" s="8"/>
    </row>
    <row r="11" spans="2:18" x14ac:dyDescent="0.3">
      <c r="B11" s="5">
        <f t="shared" ref="B11:B26" si="0">B10+1</f>
        <v>3</v>
      </c>
      <c r="C11" s="5" t="s">
        <v>282</v>
      </c>
      <c r="D11" s="30" t="s">
        <v>283</v>
      </c>
      <c r="E11" s="30"/>
      <c r="F11" s="30"/>
      <c r="G11" s="30"/>
      <c r="H11" s="30"/>
      <c r="I11" s="30"/>
      <c r="J11" s="3">
        <v>88</v>
      </c>
      <c r="K11" s="3">
        <v>70</v>
      </c>
      <c r="L11" s="3">
        <v>92</v>
      </c>
      <c r="M11" s="3">
        <v>83</v>
      </c>
      <c r="N11" s="3"/>
      <c r="O11" s="3"/>
      <c r="P11" s="3"/>
      <c r="Q11" s="8"/>
    </row>
    <row r="12" spans="2:18" x14ac:dyDescent="0.3">
      <c r="B12" s="5">
        <f t="shared" si="0"/>
        <v>4</v>
      </c>
      <c r="C12" s="5" t="s">
        <v>284</v>
      </c>
      <c r="D12" s="30" t="s">
        <v>285</v>
      </c>
      <c r="E12" s="30"/>
      <c r="F12" s="30"/>
      <c r="G12" s="30"/>
      <c r="H12" s="30"/>
      <c r="I12" s="30"/>
      <c r="J12" s="3">
        <v>100</v>
      </c>
      <c r="K12" s="3">
        <v>94</v>
      </c>
      <c r="L12" s="3">
        <v>100</v>
      </c>
      <c r="M12" s="3">
        <v>84</v>
      </c>
      <c r="N12" s="3"/>
      <c r="O12" s="3"/>
      <c r="P12" s="3"/>
      <c r="Q12" s="8"/>
    </row>
    <row r="13" spans="2:18" x14ac:dyDescent="0.3">
      <c r="B13" s="5">
        <f t="shared" si="0"/>
        <v>5</v>
      </c>
      <c r="C13" s="5" t="s">
        <v>286</v>
      </c>
      <c r="D13" s="30" t="s">
        <v>287</v>
      </c>
      <c r="E13" s="30"/>
      <c r="F13" s="30"/>
      <c r="G13" s="30"/>
      <c r="H13" s="30"/>
      <c r="I13" s="30"/>
      <c r="J13" s="3">
        <v>97</v>
      </c>
      <c r="K13" s="3">
        <v>77</v>
      </c>
      <c r="L13" s="3">
        <v>92</v>
      </c>
      <c r="M13" s="3">
        <v>52</v>
      </c>
      <c r="N13" s="3"/>
      <c r="O13" s="3"/>
      <c r="P13" s="3"/>
      <c r="Q13" s="8"/>
    </row>
    <row r="14" spans="2:18" x14ac:dyDescent="0.3">
      <c r="B14" s="5">
        <f t="shared" si="0"/>
        <v>6</v>
      </c>
      <c r="C14" s="5" t="s">
        <v>288</v>
      </c>
      <c r="D14" s="30" t="s">
        <v>289</v>
      </c>
      <c r="E14" s="30"/>
      <c r="F14" s="30"/>
      <c r="G14" s="30"/>
      <c r="H14" s="30"/>
      <c r="I14" s="30"/>
      <c r="J14" s="3">
        <v>53</v>
      </c>
      <c r="K14" s="3">
        <v>75</v>
      </c>
      <c r="L14" s="3">
        <v>77</v>
      </c>
      <c r="M14" s="3">
        <v>63</v>
      </c>
      <c r="N14" s="3"/>
      <c r="O14" s="3"/>
      <c r="P14" s="3"/>
      <c r="Q14" s="8"/>
    </row>
    <row r="15" spans="2:18" x14ac:dyDescent="0.3">
      <c r="B15" s="5">
        <f t="shared" si="0"/>
        <v>7</v>
      </c>
      <c r="C15" s="5" t="s">
        <v>290</v>
      </c>
      <c r="D15" s="30" t="s">
        <v>291</v>
      </c>
      <c r="E15" s="30"/>
      <c r="F15" s="30"/>
      <c r="G15" s="30"/>
      <c r="H15" s="30"/>
      <c r="I15" s="30"/>
      <c r="J15" s="3">
        <v>48</v>
      </c>
      <c r="K15" s="3">
        <v>0</v>
      </c>
      <c r="L15" s="3">
        <v>0</v>
      </c>
      <c r="M15" s="3">
        <v>0</v>
      </c>
      <c r="N15" s="3"/>
      <c r="O15" s="3"/>
      <c r="P15" s="3"/>
      <c r="Q15" s="8"/>
    </row>
    <row r="16" spans="2:18" x14ac:dyDescent="0.3">
      <c r="B16" s="5">
        <f t="shared" si="0"/>
        <v>8</v>
      </c>
      <c r="C16" s="5" t="s">
        <v>292</v>
      </c>
      <c r="D16" s="30" t="s">
        <v>293</v>
      </c>
      <c r="E16" s="30"/>
      <c r="F16" s="30"/>
      <c r="G16" s="30"/>
      <c r="H16" s="30"/>
      <c r="I16" s="30"/>
      <c r="J16" s="3">
        <v>61</v>
      </c>
      <c r="K16" s="3">
        <v>94</v>
      </c>
      <c r="L16" s="3">
        <v>72</v>
      </c>
      <c r="M16" s="3">
        <v>71</v>
      </c>
      <c r="N16" s="3"/>
      <c r="O16" s="3"/>
      <c r="P16" s="3"/>
      <c r="Q16" s="8"/>
    </row>
    <row r="17" spans="2:17" x14ac:dyDescent="0.3">
      <c r="B17" s="5">
        <f t="shared" si="0"/>
        <v>9</v>
      </c>
      <c r="C17" s="5" t="s">
        <v>294</v>
      </c>
      <c r="D17" s="30" t="s">
        <v>295</v>
      </c>
      <c r="E17" s="30"/>
      <c r="F17" s="30"/>
      <c r="G17" s="30"/>
      <c r="H17" s="30"/>
      <c r="I17" s="30"/>
      <c r="J17" s="3">
        <v>30</v>
      </c>
      <c r="K17" s="3">
        <v>56</v>
      </c>
      <c r="L17" s="3">
        <v>62</v>
      </c>
      <c r="M17" s="3">
        <v>30</v>
      </c>
      <c r="N17" s="3"/>
      <c r="O17" s="3"/>
      <c r="P17" s="3"/>
      <c r="Q17" s="8"/>
    </row>
    <row r="18" spans="2:17" x14ac:dyDescent="0.3">
      <c r="B18" s="5">
        <f t="shared" si="0"/>
        <v>10</v>
      </c>
      <c r="C18" s="5" t="s">
        <v>296</v>
      </c>
      <c r="D18" s="30" t="s">
        <v>297</v>
      </c>
      <c r="E18" s="30"/>
      <c r="F18" s="30"/>
      <c r="G18" s="30"/>
      <c r="H18" s="30"/>
      <c r="I18" s="30"/>
      <c r="J18" s="3">
        <v>87</v>
      </c>
      <c r="K18" s="3">
        <v>90</v>
      </c>
      <c r="L18" s="3">
        <v>88</v>
      </c>
      <c r="M18" s="3">
        <v>73</v>
      </c>
      <c r="N18" s="3"/>
      <c r="O18" s="3"/>
      <c r="P18" s="3"/>
      <c r="Q18" s="8"/>
    </row>
    <row r="19" spans="2:17" x14ac:dyDescent="0.3">
      <c r="B19" s="5">
        <f t="shared" si="0"/>
        <v>11</v>
      </c>
      <c r="C19" s="5"/>
      <c r="D19" s="30"/>
      <c r="E19" s="30"/>
      <c r="F19" s="30"/>
      <c r="G19" s="30"/>
      <c r="H19" s="30"/>
      <c r="I19" s="30"/>
      <c r="J19" s="3"/>
      <c r="K19" s="3"/>
      <c r="L19" s="3"/>
      <c r="M19" s="3"/>
      <c r="N19" s="3"/>
      <c r="O19" s="3"/>
      <c r="P19" s="3"/>
      <c r="Q19" s="8"/>
    </row>
    <row r="20" spans="2:17" x14ac:dyDescent="0.3">
      <c r="B20" s="5">
        <f t="shared" si="0"/>
        <v>12</v>
      </c>
      <c r="C20" s="5"/>
      <c r="D20" s="30"/>
      <c r="E20" s="30"/>
      <c r="F20" s="30"/>
      <c r="G20" s="30"/>
      <c r="H20" s="30"/>
      <c r="I20" s="30"/>
      <c r="J20" s="3"/>
      <c r="K20" s="3"/>
      <c r="L20" s="3"/>
      <c r="M20" s="3"/>
      <c r="N20" s="3"/>
      <c r="O20" s="3"/>
      <c r="P20" s="3"/>
      <c r="Q20" s="8"/>
    </row>
    <row r="21" spans="2:17" x14ac:dyDescent="0.3">
      <c r="B21" s="5">
        <f t="shared" si="0"/>
        <v>13</v>
      </c>
      <c r="C21" s="5"/>
      <c r="D21" s="30"/>
      <c r="E21" s="30"/>
      <c r="F21" s="30"/>
      <c r="G21" s="30"/>
      <c r="H21" s="30"/>
      <c r="I21" s="30"/>
      <c r="J21" s="3"/>
      <c r="K21" s="3"/>
      <c r="L21" s="3"/>
      <c r="M21" s="3"/>
      <c r="N21" s="3"/>
      <c r="O21" s="3"/>
      <c r="P21" s="3"/>
      <c r="Q21" s="8"/>
    </row>
    <row r="22" spans="2:17" x14ac:dyDescent="0.3">
      <c r="B22" s="5">
        <f t="shared" si="0"/>
        <v>14</v>
      </c>
      <c r="C22" s="5"/>
      <c r="D22" s="30"/>
      <c r="E22" s="30"/>
      <c r="F22" s="30"/>
      <c r="G22" s="30"/>
      <c r="H22" s="30"/>
      <c r="I22" s="30"/>
      <c r="J22" s="3"/>
      <c r="K22" s="3"/>
      <c r="L22" s="3"/>
      <c r="M22" s="3"/>
      <c r="N22" s="3"/>
      <c r="O22" s="3"/>
      <c r="P22" s="3"/>
      <c r="Q22" s="8"/>
    </row>
    <row r="23" spans="2:17" x14ac:dyDescent="0.3">
      <c r="B23" s="5">
        <f t="shared" si="0"/>
        <v>15</v>
      </c>
      <c r="C23" s="5"/>
      <c r="D23" s="30"/>
      <c r="E23" s="30"/>
      <c r="F23" s="30"/>
      <c r="G23" s="30"/>
      <c r="H23" s="30"/>
      <c r="I23" s="30"/>
      <c r="J23" s="3"/>
      <c r="K23" s="3"/>
      <c r="L23" s="3"/>
      <c r="M23" s="3"/>
      <c r="N23" s="3"/>
      <c r="O23" s="3"/>
      <c r="P23" s="3"/>
      <c r="Q23" s="8"/>
    </row>
    <row r="24" spans="2:17" x14ac:dyDescent="0.3">
      <c r="B24" s="5">
        <f t="shared" si="0"/>
        <v>16</v>
      </c>
      <c r="C24" s="5"/>
      <c r="D24" s="30"/>
      <c r="E24" s="30"/>
      <c r="F24" s="30"/>
      <c r="G24" s="30"/>
      <c r="H24" s="30"/>
      <c r="I24" s="30"/>
      <c r="J24" s="3"/>
      <c r="K24" s="3"/>
      <c r="L24" s="3"/>
      <c r="M24" s="3"/>
      <c r="N24" s="3"/>
      <c r="O24" s="3"/>
      <c r="P24" s="3"/>
      <c r="Q24" s="8"/>
    </row>
    <row r="25" spans="2:17" x14ac:dyDescent="0.3">
      <c r="B25" s="5">
        <f t="shared" si="0"/>
        <v>17</v>
      </c>
      <c r="C25" s="5"/>
      <c r="D25" s="30"/>
      <c r="E25" s="30"/>
      <c r="F25" s="30"/>
      <c r="G25" s="30"/>
      <c r="H25" s="30"/>
      <c r="I25" s="30"/>
      <c r="J25" s="3"/>
      <c r="K25" s="3"/>
      <c r="L25" s="3"/>
      <c r="M25" s="3"/>
      <c r="N25" s="3"/>
      <c r="O25" s="3"/>
      <c r="P25" s="3"/>
      <c r="Q25" s="8"/>
    </row>
    <row r="26" spans="2:17" x14ac:dyDescent="0.3">
      <c r="B26" s="5">
        <f t="shared" si="0"/>
        <v>18</v>
      </c>
      <c r="C26" s="5"/>
      <c r="D26" s="30"/>
      <c r="E26" s="30"/>
      <c r="F26" s="30"/>
      <c r="G26" s="30"/>
      <c r="H26" s="30"/>
      <c r="I26" s="30"/>
      <c r="J26" s="3"/>
      <c r="K26" s="3"/>
      <c r="L26" s="3"/>
      <c r="M26" s="3"/>
      <c r="N26" s="3"/>
      <c r="O26" s="3"/>
      <c r="P26" s="3"/>
      <c r="Q26" s="8"/>
    </row>
    <row r="27" spans="2:17" x14ac:dyDescent="0.3">
      <c r="B27" s="5"/>
      <c r="C27" s="5"/>
      <c r="D27" s="30"/>
      <c r="E27" s="30"/>
      <c r="F27" s="30"/>
      <c r="G27" s="30"/>
      <c r="H27" s="30"/>
      <c r="I27" s="30"/>
      <c r="J27" s="3"/>
      <c r="K27" s="3"/>
      <c r="L27" s="3"/>
      <c r="M27" s="3"/>
      <c r="N27" s="3"/>
      <c r="O27" s="3"/>
      <c r="P27" s="3"/>
      <c r="Q27" s="8"/>
    </row>
    <row r="28" spans="2:17" x14ac:dyDescent="0.3">
      <c r="B28" s="5"/>
      <c r="C28" s="5"/>
      <c r="D28" s="48"/>
      <c r="E28" s="48"/>
      <c r="F28" s="48"/>
      <c r="G28" s="48"/>
      <c r="H28" s="48"/>
      <c r="I28" s="48"/>
      <c r="J28" s="3"/>
      <c r="K28" s="3"/>
      <c r="L28" s="3"/>
      <c r="M28" s="3"/>
      <c r="N28" s="3"/>
      <c r="O28" s="3"/>
      <c r="P28" s="3"/>
      <c r="Q28" s="8"/>
    </row>
    <row r="29" spans="2:17" x14ac:dyDescent="0.3">
      <c r="C29" s="21"/>
      <c r="D29" s="21"/>
      <c r="E29" s="1"/>
      <c r="H29" s="25" t="s">
        <v>18</v>
      </c>
      <c r="I29" s="25"/>
      <c r="J29" s="9">
        <f t="shared" ref="J29:Q29" si="1">COUNTIF(J9:J28,"&gt;=70")</f>
        <v>5</v>
      </c>
      <c r="K29" s="9">
        <f t="shared" si="1"/>
        <v>8</v>
      </c>
      <c r="L29" s="9">
        <f t="shared" si="1"/>
        <v>8</v>
      </c>
      <c r="M29" s="9">
        <f t="shared" si="1"/>
        <v>5</v>
      </c>
      <c r="N29" s="9">
        <f t="shared" si="1"/>
        <v>0</v>
      </c>
      <c r="O29" s="9">
        <f t="shared" si="1"/>
        <v>0</v>
      </c>
      <c r="P29" s="9">
        <f t="shared" si="1"/>
        <v>0</v>
      </c>
      <c r="Q29" s="13">
        <f t="shared" si="1"/>
        <v>0</v>
      </c>
    </row>
    <row r="30" spans="2:17" x14ac:dyDescent="0.3">
      <c r="C30" s="21"/>
      <c r="D30" s="21"/>
      <c r="E30" s="6"/>
      <c r="H30" s="26" t="s">
        <v>19</v>
      </c>
      <c r="I30" s="26"/>
      <c r="J30" s="10">
        <f t="shared" ref="J30:Q30" si="2">COUNTIF(J9:J28,"&lt;70")</f>
        <v>5</v>
      </c>
      <c r="K30" s="10">
        <f t="shared" si="2"/>
        <v>2</v>
      </c>
      <c r="L30" s="10">
        <f t="shared" si="2"/>
        <v>2</v>
      </c>
      <c r="M30" s="10">
        <f t="shared" si="2"/>
        <v>5</v>
      </c>
      <c r="N30" s="10">
        <f t="shared" si="2"/>
        <v>0</v>
      </c>
      <c r="O30" s="10">
        <f t="shared" si="2"/>
        <v>0</v>
      </c>
      <c r="P30" s="10">
        <f t="shared" si="2"/>
        <v>0</v>
      </c>
      <c r="Q30" s="10">
        <f t="shared" si="2"/>
        <v>1</v>
      </c>
    </row>
    <row r="31" spans="2:17" x14ac:dyDescent="0.3">
      <c r="C31" s="21"/>
      <c r="D31" s="21"/>
      <c r="E31" s="21"/>
      <c r="H31" s="26" t="s">
        <v>20</v>
      </c>
      <c r="I31" s="26"/>
      <c r="J31" s="10">
        <f t="shared" ref="J31:Q31" si="3">COUNT(J9:J28)</f>
        <v>10</v>
      </c>
      <c r="K31" s="10">
        <f t="shared" si="3"/>
        <v>10</v>
      </c>
      <c r="L31" s="10">
        <f t="shared" si="3"/>
        <v>10</v>
      </c>
      <c r="M31" s="10">
        <f t="shared" si="3"/>
        <v>10</v>
      </c>
      <c r="N31" s="10">
        <f t="shared" si="3"/>
        <v>0</v>
      </c>
      <c r="O31" s="10">
        <f t="shared" si="3"/>
        <v>0</v>
      </c>
      <c r="P31" s="10">
        <f t="shared" si="3"/>
        <v>0</v>
      </c>
      <c r="Q31" s="10">
        <f t="shared" si="3"/>
        <v>1</v>
      </c>
    </row>
    <row r="32" spans="2:17" x14ac:dyDescent="0.3">
      <c r="C32" s="21"/>
      <c r="D32" s="21"/>
      <c r="E32" s="1"/>
      <c r="H32" s="27" t="s">
        <v>15</v>
      </c>
      <c r="I32" s="27"/>
      <c r="J32" s="11">
        <f>J29/J31</f>
        <v>0.5</v>
      </c>
      <c r="K32" s="12">
        <f t="shared" ref="K32:Q32" si="4">K29/K31</f>
        <v>0.8</v>
      </c>
      <c r="L32" s="12">
        <f t="shared" si="4"/>
        <v>0.8</v>
      </c>
      <c r="M32" s="12">
        <f t="shared" si="4"/>
        <v>0.5</v>
      </c>
      <c r="N32" s="12" t="e">
        <f t="shared" si="4"/>
        <v>#DIV/0!</v>
      </c>
      <c r="O32" s="12" t="e">
        <f t="shared" si="4"/>
        <v>#DIV/0!</v>
      </c>
      <c r="P32" s="12" t="e">
        <f t="shared" si="4"/>
        <v>#DIV/0!</v>
      </c>
      <c r="Q32" s="12">
        <f t="shared" si="4"/>
        <v>0</v>
      </c>
    </row>
    <row r="33" spans="3:17" x14ac:dyDescent="0.3">
      <c r="C33" s="21"/>
      <c r="D33" s="21"/>
      <c r="E33" s="1"/>
      <c r="H33" s="27" t="s">
        <v>16</v>
      </c>
      <c r="I33" s="27"/>
      <c r="J33" s="11">
        <f>J30/J31</f>
        <v>0.5</v>
      </c>
      <c r="K33" s="11">
        <f t="shared" ref="K33:Q33" si="5">K30/K31</f>
        <v>0.2</v>
      </c>
      <c r="L33" s="12">
        <f t="shared" si="5"/>
        <v>0.2</v>
      </c>
      <c r="M33" s="12">
        <f t="shared" si="5"/>
        <v>0.5</v>
      </c>
      <c r="N33" s="12" t="e">
        <f t="shared" si="5"/>
        <v>#DIV/0!</v>
      </c>
      <c r="O33" s="12" t="e">
        <f t="shared" si="5"/>
        <v>#DIV/0!</v>
      </c>
      <c r="P33" s="12" t="e">
        <f t="shared" si="5"/>
        <v>#DIV/0!</v>
      </c>
      <c r="Q33" s="12">
        <f t="shared" si="5"/>
        <v>1</v>
      </c>
    </row>
    <row r="34" spans="3:17" x14ac:dyDescent="0.3">
      <c r="C34" s="21"/>
      <c r="D34" s="21"/>
      <c r="E34" s="6"/>
    </row>
    <row r="35" spans="3:17" x14ac:dyDescent="0.3">
      <c r="C35" s="1"/>
      <c r="D35" s="1"/>
      <c r="E35" s="6"/>
    </row>
    <row r="36" spans="3:17" x14ac:dyDescent="0.3">
      <c r="J36" s="23"/>
      <c r="K36" s="23"/>
      <c r="L36" s="23"/>
      <c r="M36" s="23"/>
      <c r="N36" s="23"/>
      <c r="O36" s="23"/>
      <c r="P36" s="23"/>
    </row>
    <row r="37" spans="3:17" x14ac:dyDescent="0.3">
      <c r="J37" s="20" t="s">
        <v>17</v>
      </c>
      <c r="K37" s="20"/>
      <c r="L37" s="20"/>
      <c r="M37" s="20"/>
      <c r="N37" s="20"/>
      <c r="O37" s="20"/>
      <c r="P37" s="20"/>
    </row>
  </sheetData>
  <mergeCells count="42">
    <mergeCell ref="C33:D33"/>
    <mergeCell ref="H33:I33"/>
    <mergeCell ref="C34:D34"/>
    <mergeCell ref="J36:P36"/>
    <mergeCell ref="J37:P37"/>
    <mergeCell ref="C30:D30"/>
    <mergeCell ref="H30:I30"/>
    <mergeCell ref="C31:E31"/>
    <mergeCell ref="H31:I31"/>
    <mergeCell ref="C32:D32"/>
    <mergeCell ref="H32:I32"/>
    <mergeCell ref="C29:D29"/>
    <mergeCell ref="H29:I29"/>
    <mergeCell ref="D26:I26"/>
    <mergeCell ref="D27:I27"/>
    <mergeCell ref="D28:I28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36DA3-109F-4239-A94D-644CFADB5742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601 A</vt:lpstr>
      <vt:lpstr>601 B</vt:lpstr>
      <vt:lpstr>401 A</vt:lpstr>
      <vt:lpstr>401 B</vt:lpstr>
      <vt:lpstr>405 B</vt:lpstr>
      <vt:lpstr>405 C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Mary Porras</cp:lastModifiedBy>
  <cp:lastPrinted>2023-03-21T15:13:53Z</cp:lastPrinted>
  <dcterms:created xsi:type="dcterms:W3CDTF">2023-03-14T19:16:59Z</dcterms:created>
  <dcterms:modified xsi:type="dcterms:W3CDTF">2025-05-14T00:54:12Z</dcterms:modified>
</cp:coreProperties>
</file>