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AÑO 2025\REPORTES F-J 2025\REPORTES PARCIALES\1 Reporte parcial\"/>
    </mc:Choice>
  </mc:AlternateContent>
  <xr:revisionPtr revIDLastSave="0" documentId="13_ncr:1_{0E302878-E73D-4D04-9689-4B02098232A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L19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I17" i="22" l="1"/>
  <c r="L17" i="22"/>
  <c r="I19" i="22"/>
  <c r="I16" i="22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<sst xmlns="http://schemas.openxmlformats.org/spreadsheetml/2006/main" count="191" uniqueCount="48">
  <si>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</si>
  <si>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</si>
  <si>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</si>
  <si>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</si>
  <si>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</si>
  <si>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</si>
  <si>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</si>
  <si>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</si>
  <si>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</si>
  <si>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</si>
  <si>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</si>
  <si>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</si>
  <si>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</si>
  <si>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</si>
  <si>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</si>
  <si>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</si>
  <si>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</si>
  <si>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</si>
  <si>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</si>
  <si>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</si>
  <si>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</si>
  <si>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</si>
  <si>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</si>
  <si>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</si>
  <si>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</si>
  <si>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</si>
  <si>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</si>
  <si>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</si>
  <si>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</si>
  <si>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</si>
  <si>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</si>
  <si>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</si>
  <si>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Feb-jun 2025</t>
  </si>
  <si>
    <t>MARIA DE LA CRUZ PORRAS ARIAS</t>
  </si>
  <si>
    <t>FLOR I. CHONTAL PELAYO</t>
  </si>
  <si>
    <t>INVESTIGACIÓN DE OPERACIONES I</t>
  </si>
  <si>
    <t>401 A</t>
  </si>
  <si>
    <t>IIND</t>
  </si>
  <si>
    <t>401 B</t>
  </si>
  <si>
    <t>ADMINISTRACIÓN DEL MANTENIMIENTO</t>
  </si>
  <si>
    <t>601 A</t>
  </si>
  <si>
    <t>601 B</t>
  </si>
  <si>
    <t>METODOS CUANTITATIVOS PARA ADMINISTRACIÓN</t>
  </si>
  <si>
    <t>405 B</t>
  </si>
  <si>
    <t>LA</t>
  </si>
  <si>
    <t>405 C</t>
  </si>
  <si>
    <t>S/E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</si>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</sst>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P24" sqref="P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6</v>
      </c>
      <c r="G8" s="4" t="s">
        <v>6</v>
      </c>
      <c r="H8" s="5">
        <v>3</v>
      </c>
      <c r="I8" s="35" t="s">
        <v>7</v>
      </c>
      <c r="J8" s="35"/>
      <c r="K8" s="35"/>
      <c r="L8" s="29" t="s">
        <v>32</v>
      </c>
      <c r="M8" s="29"/>
      <c r="N8" s="29"/>
    </row>
    <row r="10" spans="1:14" x14ac:dyDescent="0.25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21" t="s">
        <v>35</v>
      </c>
      <c r="B14" s="9" t="s">
        <v>21</v>
      </c>
      <c r="C14" s="9" t="s">
        <v>36</v>
      </c>
      <c r="D14" s="9" t="s">
        <v>37</v>
      </c>
      <c r="E14" s="9">
        <v>35</v>
      </c>
      <c r="F14" s="9">
        <v>28</v>
      </c>
      <c r="G14" s="9"/>
      <c r="H14" s="10"/>
      <c r="I14" s="9">
        <f t="shared" ref="I14:I28" si="0">(E14-SUM(F14:G14))-K14</f>
        <v>7</v>
      </c>
      <c r="J14" s="10"/>
      <c r="K14" s="9"/>
      <c r="L14" s="10">
        <f t="shared" ref="L14:L28" si="1">K14/E14</f>
        <v>0</v>
      </c>
      <c r="M14" s="9">
        <v>76</v>
      </c>
      <c r="N14" s="15">
        <v>0.71</v>
      </c>
    </row>
    <row r="15" spans="1:14" s="11" customFormat="1" ht="26.4" x14ac:dyDescent="0.25">
      <c r="A15" s="21" t="s">
        <v>35</v>
      </c>
      <c r="B15" s="9" t="s">
        <v>21</v>
      </c>
      <c r="C15" s="9" t="s">
        <v>38</v>
      </c>
      <c r="D15" s="9" t="s">
        <v>37</v>
      </c>
      <c r="E15" s="9">
        <v>25</v>
      </c>
      <c r="F15" s="9">
        <v>15</v>
      </c>
      <c r="G15" s="9"/>
      <c r="H15" s="10"/>
      <c r="I15" s="9">
        <f t="shared" si="0"/>
        <v>10</v>
      </c>
      <c r="J15" s="10"/>
      <c r="K15" s="9"/>
      <c r="L15" s="10">
        <f t="shared" si="1"/>
        <v>0</v>
      </c>
      <c r="M15" s="9">
        <v>65</v>
      </c>
      <c r="N15" s="15">
        <v>0.68</v>
      </c>
    </row>
    <row r="16" spans="1:14" s="11" customFormat="1" ht="26.4" x14ac:dyDescent="0.25">
      <c r="A16" s="21" t="s">
        <v>39</v>
      </c>
      <c r="B16" s="9" t="s">
        <v>21</v>
      </c>
      <c r="C16" s="9" t="s">
        <v>40</v>
      </c>
      <c r="D16" s="9" t="s">
        <v>37</v>
      </c>
      <c r="E16" s="9">
        <v>22</v>
      </c>
      <c r="F16" s="9">
        <v>19</v>
      </c>
      <c r="G16" s="9"/>
      <c r="H16" s="10"/>
      <c r="I16" s="9">
        <f t="shared" si="0"/>
        <v>3</v>
      </c>
      <c r="J16" s="10"/>
      <c r="K16" s="9"/>
      <c r="L16" s="10">
        <f t="shared" si="1"/>
        <v>0</v>
      </c>
      <c r="M16" s="9">
        <v>77</v>
      </c>
      <c r="N16" s="15">
        <v>0.73</v>
      </c>
    </row>
    <row r="17" spans="1:14" s="11" customFormat="1" ht="26.4" x14ac:dyDescent="0.25">
      <c r="A17" s="21" t="s">
        <v>39</v>
      </c>
      <c r="B17" s="9" t="s">
        <v>21</v>
      </c>
      <c r="C17" s="9" t="s">
        <v>41</v>
      </c>
      <c r="D17" s="9" t="s">
        <v>37</v>
      </c>
      <c r="E17" s="9">
        <v>21</v>
      </c>
      <c r="F17" s="9">
        <v>20</v>
      </c>
      <c r="G17" s="9"/>
      <c r="H17" s="10"/>
      <c r="I17" s="9">
        <f t="shared" si="0"/>
        <v>1</v>
      </c>
      <c r="J17" s="10"/>
      <c r="K17" s="9"/>
      <c r="L17" s="10">
        <f t="shared" si="1"/>
        <v>0</v>
      </c>
      <c r="M17" s="9">
        <v>83</v>
      </c>
      <c r="N17" s="15">
        <v>0.71</v>
      </c>
    </row>
    <row r="18" spans="1:14" s="11" customFormat="1" ht="26.4" x14ac:dyDescent="0.25">
      <c r="A18" s="21" t="s">
        <v>42</v>
      </c>
      <c r="B18" s="9" t="s">
        <v>21</v>
      </c>
      <c r="C18" s="9" t="s">
        <v>43</v>
      </c>
      <c r="D18" s="9" t="s">
        <v>44</v>
      </c>
      <c r="E18" s="9">
        <v>22</v>
      </c>
      <c r="F18" s="9">
        <v>17</v>
      </c>
      <c r="G18" s="9"/>
      <c r="H18" s="10"/>
      <c r="I18" s="9">
        <f t="shared" si="0"/>
        <v>5</v>
      </c>
      <c r="J18" s="10"/>
      <c r="K18" s="9"/>
      <c r="L18" s="10">
        <f t="shared" si="1"/>
        <v>0</v>
      </c>
      <c r="M18" s="9">
        <v>76</v>
      </c>
      <c r="N18" s="15">
        <v>0.68</v>
      </c>
    </row>
    <row r="19" spans="1:14" s="11" customFormat="1" ht="26.4" x14ac:dyDescent="0.25">
      <c r="A19" s="21" t="s">
        <v>42</v>
      </c>
      <c r="B19" s="9" t="s">
        <v>21</v>
      </c>
      <c r="C19" s="9" t="s">
        <v>45</v>
      </c>
      <c r="D19" s="9" t="s">
        <v>44</v>
      </c>
      <c r="E19" s="9">
        <v>10</v>
      </c>
      <c r="F19" s="9">
        <v>5</v>
      </c>
      <c r="G19" s="9"/>
      <c r="H19" s="10"/>
      <c r="I19" s="9">
        <f t="shared" si="0"/>
        <v>5</v>
      </c>
      <c r="J19" s="10"/>
      <c r="K19" s="9"/>
      <c r="L19" s="10">
        <f t="shared" si="1"/>
        <v>0</v>
      </c>
      <c r="M19" s="9">
        <v>68</v>
      </c>
      <c r="N19" s="15">
        <v>0.5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104</v>
      </c>
      <c r="G28" s="17">
        <f>SUM(G14:G27)</f>
        <v>0</v>
      </c>
      <c r="H28" s="18"/>
      <c r="I28" s="17">
        <f t="shared" si="0"/>
        <v>31</v>
      </c>
      <c r="J28" s="18"/>
      <c r="K28" s="17">
        <f>SUM(K14:K27)</f>
        <v>0</v>
      </c>
      <c r="L28" s="18">
        <f t="shared" si="1"/>
        <v>0</v>
      </c>
      <c r="M28" s="17">
        <f>AVERAGE(M14:M27)</f>
        <v>74.166666666666671</v>
      </c>
      <c r="N28" s="19">
        <f>AVERAGE(N14:N27)</f>
        <v>0.66833333333333333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MARIA DE LA CRUZ PORRAS ARIAS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5" zoomScale="85" zoomScaleNormal="85" zoomScaleSheetLayoutView="100" workbookViewId="0">
      <selection activeCell="O26" sqref="O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Feb-jun 2025</v>
      </c>
      <c r="M8" s="29"/>
      <c r="N8" s="29"/>
    </row>
    <row r="10" spans="1:14" x14ac:dyDescent="0.25">
      <c r="A10" s="4" t="s">
        <v>8</v>
      </c>
      <c r="B10" s="29" t="str">
        <f>'1'!B10</f>
        <v>MARIA DE LA CRUZ PORRAS ARIAS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INVESTIGACIÓN DE OPERACIONES I</v>
      </c>
      <c r="B14" s="9" t="s">
        <v>46</v>
      </c>
      <c r="C14" s="9" t="str">
        <f>'1'!C14</f>
        <v>401 A</v>
      </c>
      <c r="D14" s="9" t="str">
        <f>'1'!D14</f>
        <v>IIND</v>
      </c>
      <c r="E14" s="9">
        <f>'1'!E14</f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INVESTIGACIÓN DE OPERACIONES I</v>
      </c>
      <c r="B15" s="9" t="s">
        <v>46</v>
      </c>
      <c r="C15" s="9" t="str">
        <f>'1'!C15</f>
        <v>401 B</v>
      </c>
      <c r="D15" s="9" t="str">
        <f>'1'!D15</f>
        <v>IIND</v>
      </c>
      <c r="E15" s="9">
        <f>'1'!E15</f>
        <v>25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tr">
        <f>'1'!A16</f>
        <v>ADMINISTRACIÓN DEL MANTENIMIENTO</v>
      </c>
      <c r="B16" s="9" t="s">
        <v>47</v>
      </c>
      <c r="C16" s="9" t="str">
        <f>'1'!C16</f>
        <v>601 A</v>
      </c>
      <c r="D16" s="9" t="str">
        <f>'1'!D16</f>
        <v>IIND</v>
      </c>
      <c r="E16" s="9">
        <f>'1'!E16</f>
        <v>22</v>
      </c>
      <c r="F16" s="9">
        <v>20</v>
      </c>
      <c r="G16" s="9"/>
      <c r="H16" s="10"/>
      <c r="I16" s="9">
        <f t="shared" ref="I14:I28" si="0">(E16-SUM(F16:G16))-K16</f>
        <v>2</v>
      </c>
      <c r="J16" s="10"/>
      <c r="K16" s="9"/>
      <c r="L16" s="10">
        <f t="shared" ref="L14:L28" si="1">K16/E16</f>
        <v>0</v>
      </c>
      <c r="M16" s="9">
        <v>83</v>
      </c>
      <c r="N16" s="15">
        <v>0.59</v>
      </c>
    </row>
    <row r="17" spans="1:14" s="11" customFormat="1" ht="26.4" x14ac:dyDescent="0.25">
      <c r="A17" s="9" t="str">
        <f>'1'!A17</f>
        <v>ADMINISTRACIÓN DEL MANTENIMIENTO</v>
      </c>
      <c r="B17" s="9" t="s">
        <v>47</v>
      </c>
      <c r="C17" s="9" t="str">
        <f>'1'!C17</f>
        <v>601 B</v>
      </c>
      <c r="D17" s="9" t="str">
        <f>'1'!D17</f>
        <v>IIND</v>
      </c>
      <c r="E17" s="9">
        <f>'1'!E17</f>
        <v>21</v>
      </c>
      <c r="F17" s="9">
        <v>20</v>
      </c>
      <c r="G17" s="9"/>
      <c r="H17" s="10"/>
      <c r="I17" s="9">
        <f t="shared" si="0"/>
        <v>1</v>
      </c>
      <c r="J17" s="10"/>
      <c r="K17" s="9"/>
      <c r="L17" s="10">
        <f t="shared" si="1"/>
        <v>0</v>
      </c>
      <c r="M17" s="9">
        <v>83</v>
      </c>
      <c r="N17" s="15">
        <v>0.76</v>
      </c>
    </row>
    <row r="18" spans="1:14" s="11" customFormat="1" ht="26.4" x14ac:dyDescent="0.25">
      <c r="A18" s="9" t="str">
        <f>'1'!A18</f>
        <v>METODOS CUANTITATIVOS PARA ADMINISTRACIÓN</v>
      </c>
      <c r="B18" s="9" t="s">
        <v>47</v>
      </c>
      <c r="C18" s="9" t="str">
        <f>'1'!C18</f>
        <v>405 B</v>
      </c>
      <c r="D18" s="9" t="str">
        <f>'1'!D18</f>
        <v>LA</v>
      </c>
      <c r="E18" s="9">
        <f>'1'!E18</f>
        <v>22</v>
      </c>
      <c r="F18" s="9">
        <v>14</v>
      </c>
      <c r="G18" s="9"/>
      <c r="H18" s="10"/>
      <c r="I18" s="9">
        <f t="shared" si="0"/>
        <v>8</v>
      </c>
      <c r="J18" s="10"/>
      <c r="K18" s="9"/>
      <c r="L18" s="10">
        <f t="shared" si="1"/>
        <v>0</v>
      </c>
      <c r="M18" s="9">
        <v>66</v>
      </c>
      <c r="N18" s="15">
        <v>0.64</v>
      </c>
    </row>
    <row r="19" spans="1:14" s="11" customFormat="1" ht="26.4" x14ac:dyDescent="0.25">
      <c r="A19" s="9" t="str">
        <f>'1'!A19</f>
        <v>METODOS CUANTITATIVOS PARA ADMINISTRACIÓN</v>
      </c>
      <c r="B19" s="9" t="s">
        <v>47</v>
      </c>
      <c r="C19" s="9" t="str">
        <f>'1'!C19</f>
        <v>405 C</v>
      </c>
      <c r="D19" s="9" t="str">
        <f>'1'!D19</f>
        <v>LA</v>
      </c>
      <c r="E19" s="9">
        <f>'1'!E19</f>
        <v>10</v>
      </c>
      <c r="F19" s="9">
        <v>8</v>
      </c>
      <c r="G19" s="9"/>
      <c r="H19" s="10"/>
      <c r="I19" s="9">
        <f t="shared" si="0"/>
        <v>2</v>
      </c>
      <c r="J19" s="10"/>
      <c r="K19" s="9"/>
      <c r="L19" s="10">
        <f t="shared" si="1"/>
        <v>0</v>
      </c>
      <c r="M19" s="9">
        <v>70</v>
      </c>
      <c r="N19" s="15">
        <v>0.8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62</v>
      </c>
      <c r="G28" s="17">
        <f>SUM(G14:G27)</f>
        <v>0</v>
      </c>
      <c r="H28" s="18">
        <v>0</v>
      </c>
      <c r="I28" s="17">
        <f t="shared" si="0"/>
        <v>73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75.5</v>
      </c>
      <c r="N28" s="19">
        <f>AVERAGE(N14:N27)</f>
        <v>0.69750000000000001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MARIA DE LA CRUZ PORRAS ARIAS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Feb-jun 2025</v>
      </c>
      <c r="M8" s="29"/>
      <c r="N8" s="29"/>
    </row>
    <row r="10" spans="1:14" x14ac:dyDescent="0.25">
      <c r="A10" s="4" t="s">
        <v>8</v>
      </c>
      <c r="B10" s="29" t="str">
        <f>'1'!B10</f>
        <v>MARIA DE LA CRUZ PORRAS ARIAS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INVESTIGACIÓN DE OPERACIONES I</v>
      </c>
      <c r="B14" s="9"/>
      <c r="C14" s="9" t="str">
        <f>'1'!C14</f>
        <v>401 A</v>
      </c>
      <c r="D14" s="9" t="str">
        <f>'1'!D14</f>
        <v>IIND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INVESTIGACIÓN DE OPERACIONES I</v>
      </c>
      <c r="B15" s="9"/>
      <c r="C15" s="9" t="str">
        <f>'1'!C15</f>
        <v>401 B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ADMINISTRACIÓN DEL MANTENIMIENTO</v>
      </c>
      <c r="B16" s="9"/>
      <c r="C16" s="9" t="str">
        <f>'1'!C16</f>
        <v>601 A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ADMINISTRACIÓN DEL MANTENIMIENTO</v>
      </c>
      <c r="B17" s="9"/>
      <c r="C17" s="9" t="str">
        <f>'1'!C17</f>
        <v>601 B</v>
      </c>
      <c r="D17" s="9" t="str">
        <f>'1'!D17</f>
        <v>IIND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METODOS CUANTITATIVOS PARA ADMINISTRACIÓN</v>
      </c>
      <c r="B18" s="9"/>
      <c r="C18" s="9" t="str">
        <f>'1'!C18</f>
        <v>405 B</v>
      </c>
      <c r="D18" s="9" t="str">
        <f>'1'!D18</f>
        <v>LA</v>
      </c>
      <c r="E18" s="9">
        <f>'1'!E18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6.4" x14ac:dyDescent="0.25">
      <c r="A19" s="9" t="str">
        <f>'1'!A19</f>
        <v>METODOS CUANTITATIVOS PARA ADMINISTRACIÓN</v>
      </c>
      <c r="B19" s="9"/>
      <c r="C19" s="9" t="str">
        <f>'1'!C19</f>
        <v>405 C</v>
      </c>
      <c r="D19" s="9" t="str">
        <f>'1'!D19</f>
        <v>LA</v>
      </c>
      <c r="E19" s="9">
        <f>'1'!E19</f>
        <v>10</v>
      </c>
      <c r="F19" s="9"/>
      <c r="G19" s="9"/>
      <c r="H19" s="10">
        <f t="shared" si="0"/>
        <v>0</v>
      </c>
      <c r="I19" s="9">
        <f t="shared" si="1"/>
        <v>10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MARIA DE LA CRUZ PORRAS ARIAS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Feb-jun 2025</v>
      </c>
      <c r="M8" s="29"/>
      <c r="N8" s="29"/>
    </row>
    <row r="10" spans="1:14" x14ac:dyDescent="0.25">
      <c r="A10" s="4" t="s">
        <v>8</v>
      </c>
      <c r="B10" s="29" t="str">
        <f>'1'!B10</f>
        <v>MARIA DE LA CRUZ PORRAS ARIAS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INVESTIGACIÓN DE OPERACIONES I</v>
      </c>
      <c r="B14" s="9"/>
      <c r="C14" s="9" t="str">
        <f>'1'!C14</f>
        <v>401 A</v>
      </c>
      <c r="D14" s="9" t="str">
        <f>'1'!D14</f>
        <v>IIND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INVESTIGACIÓN DE OPERACIONES I</v>
      </c>
      <c r="B15" s="9"/>
      <c r="C15" s="9" t="str">
        <f>'1'!C15</f>
        <v>401 B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ADMINISTRACIÓN DEL MANTENIMIENTO</v>
      </c>
      <c r="B16" s="9"/>
      <c r="C16" s="9" t="str">
        <f>'1'!C16</f>
        <v>601 A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ADMINISTRACIÓN DEL MANTENIMIENTO</v>
      </c>
      <c r="B17" s="9"/>
      <c r="C17" s="9" t="str">
        <f>'1'!C17</f>
        <v>601 B</v>
      </c>
      <c r="D17" s="9" t="str">
        <f>'1'!D17</f>
        <v>IIND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METODOS CUANTITATIVOS PARA ADMINISTRACIÓN</v>
      </c>
      <c r="B18" s="9"/>
      <c r="C18" s="9" t="str">
        <f>'1'!C18</f>
        <v>405 B</v>
      </c>
      <c r="D18" s="9" t="str">
        <f>'1'!D18</f>
        <v>LA</v>
      </c>
      <c r="E18" s="9">
        <f>'1'!E18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6.4" x14ac:dyDescent="0.25">
      <c r="A19" s="9" t="str">
        <f>'1'!A19</f>
        <v>METODOS CUANTITATIVOS PARA ADMINISTRACIÓN</v>
      </c>
      <c r="B19" s="9"/>
      <c r="C19" s="9" t="str">
        <f>'1'!C19</f>
        <v>405 C</v>
      </c>
      <c r="D19" s="9" t="str">
        <f>'1'!D19</f>
        <v>LA</v>
      </c>
      <c r="E19" s="9">
        <f>'1'!E19</f>
        <v>10</v>
      </c>
      <c r="F19" s="9"/>
      <c r="G19" s="9"/>
      <c r="H19" s="10">
        <f t="shared" si="0"/>
        <v>0</v>
      </c>
      <c r="I19" s="9">
        <f t="shared" si="1"/>
        <v>10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MARIA DE LA CRUZ PORRAS ARIAS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Feb-jun 2025</v>
      </c>
      <c r="M8" s="29"/>
      <c r="N8" s="29"/>
    </row>
    <row r="10" spans="1:14" x14ac:dyDescent="0.25">
      <c r="A10" s="4" t="s">
        <v>8</v>
      </c>
      <c r="B10" s="29" t="str">
        <f>'1'!B10</f>
        <v>MARIA DE LA CRUZ PORRAS ARIAS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INVESTIGACIÓN DE OPERACIONES I</v>
      </c>
      <c r="B14" s="9"/>
      <c r="C14" s="9" t="str">
        <f>'1'!C14</f>
        <v>401 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6.4" x14ac:dyDescent="0.25">
      <c r="A15" s="9" t="str">
        <f>'1'!A15</f>
        <v>INVESTIGACIÓN DE OPERACIONES I</v>
      </c>
      <c r="B15" s="9"/>
      <c r="C15" s="9" t="str">
        <f>'1'!C15</f>
        <v>401 B</v>
      </c>
      <c r="D15" s="9" t="str">
        <f>'1'!D15</f>
        <v>IIND</v>
      </c>
      <c r="E15" s="9">
        <f>'1'!E15</f>
        <v>25</v>
      </c>
      <c r="F15" s="9"/>
      <c r="G15" s="9"/>
      <c r="H15" s="10">
        <f t="shared" ref="H15:H27" si="3">(F15+G15)/E15</f>
        <v>0</v>
      </c>
      <c r="I15" s="9">
        <f t="shared" si="0"/>
        <v>25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6.4" x14ac:dyDescent="0.25">
      <c r="A16" s="9" t="str">
        <f>'1'!A16</f>
        <v>ADMINISTRACIÓN DEL MANTENIMIENTO</v>
      </c>
      <c r="B16" s="9"/>
      <c r="C16" s="9" t="str">
        <f>'1'!C16</f>
        <v>601 A</v>
      </c>
      <c r="D16" s="9" t="str">
        <f>'1'!D16</f>
        <v>IIND</v>
      </c>
      <c r="E16" s="9">
        <f>'1'!E16</f>
        <v>22</v>
      </c>
      <c r="F16" s="9"/>
      <c r="G16" s="9"/>
      <c r="H16" s="10">
        <f t="shared" si="3"/>
        <v>0</v>
      </c>
      <c r="I16" s="9">
        <f t="shared" si="0"/>
        <v>22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6.4" x14ac:dyDescent="0.25">
      <c r="A17" s="9" t="str">
        <f>'1'!A17</f>
        <v>ADMINISTRACIÓN DEL MANTENIMIENTO</v>
      </c>
      <c r="B17" s="9"/>
      <c r="C17" s="9" t="str">
        <f>'1'!C17</f>
        <v>601 B</v>
      </c>
      <c r="D17" s="9" t="str">
        <f>'1'!D17</f>
        <v>IIND</v>
      </c>
      <c r="E17" s="9">
        <f>'1'!E17</f>
        <v>21</v>
      </c>
      <c r="F17" s="9"/>
      <c r="G17" s="9"/>
      <c r="H17" s="10">
        <f t="shared" si="3"/>
        <v>0</v>
      </c>
      <c r="I17" s="9">
        <f t="shared" si="0"/>
        <v>21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6.4" x14ac:dyDescent="0.25">
      <c r="A18" s="9" t="str">
        <f>'1'!A18</f>
        <v>METODOS CUANTITATIVOS PARA ADMINISTRACIÓN</v>
      </c>
      <c r="B18" s="9"/>
      <c r="C18" s="9" t="str">
        <f>'1'!C18</f>
        <v>405 B</v>
      </c>
      <c r="D18" s="9" t="str">
        <f>'1'!D18</f>
        <v>LA</v>
      </c>
      <c r="E18" s="9">
        <f>'1'!E18</f>
        <v>22</v>
      </c>
      <c r="F18" s="9"/>
      <c r="G18" s="9"/>
      <c r="H18" s="10">
        <f t="shared" si="3"/>
        <v>0</v>
      </c>
      <c r="I18" s="9">
        <f t="shared" si="0"/>
        <v>22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ht="26.4" x14ac:dyDescent="0.25">
      <c r="A19" s="9" t="str">
        <f>'1'!A19</f>
        <v>METODOS CUANTITATIVOS PARA ADMINISTRACIÓN</v>
      </c>
      <c r="B19" s="9"/>
      <c r="C19" s="9" t="str">
        <f>'1'!C19</f>
        <v>405 C</v>
      </c>
      <c r="D19" s="9" t="str">
        <f>'1'!D19</f>
        <v>LA</v>
      </c>
      <c r="E19" s="9">
        <f>'1'!E19</f>
        <v>10</v>
      </c>
      <c r="F19" s="9"/>
      <c r="G19" s="9"/>
      <c r="H19" s="10">
        <f t="shared" si="3"/>
        <v>0</v>
      </c>
      <c r="I19" s="9">
        <f t="shared" si="0"/>
        <v>10</v>
      </c>
      <c r="J19" s="10">
        <f t="shared" si="1"/>
        <v>1</v>
      </c>
      <c r="K19" s="9"/>
      <c r="L19" s="10">
        <f t="shared" si="2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100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MARIA DE LA CRUZ PORRAS ARIAS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Porras</cp:lastModifiedBy>
  <cp:revision/>
  <dcterms:created xsi:type="dcterms:W3CDTF">2021-11-22T14:45:25Z</dcterms:created>
  <dcterms:modified xsi:type="dcterms:W3CDTF">2025-03-29T22:31:37Z</dcterms:modified>
  <cp:category/>
  <cp:contentStatus/>
</cp:coreProperties>
</file>