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008"/>
  <workbookPr checkCompatibility="1" autoCompressPictures="0"/>
  <mc:AlternateContent xmlns:mc="http://schemas.openxmlformats.org/markup-compatibility/2006">
    <mc:Choice Requires="x15">
      <x15ac:absPath xmlns:x15ac="http://schemas.microsoft.com/office/spreadsheetml/2010/11/ac" url="/Volumes/Seagate Exp/materias/tecnoplaneacion/CURSO FEBRERO-JUNIO 25/CURSO-NORMAL/"/>
    </mc:Choice>
  </mc:AlternateContent>
  <xr:revisionPtr revIDLastSave="0" documentId="8_{FDEEF0F5-0DD4-D84F-B439-93E19AF50E80}" xr6:coauthVersionLast="47" xr6:coauthVersionMax="47" xr10:uidLastSave="{00000000-0000-0000-0000-000000000000}"/>
  <bookViews>
    <workbookView xWindow="8780" yWindow="940" windowWidth="25600" windowHeight="13680" tabRatio="500" activeTab="1" xr2:uid="{00000000-000D-0000-FFFF-FFFF00000000}"/>
  </bookViews>
  <sheets>
    <sheet name="1" sheetId="1" r:id="rId1"/>
    <sheet name="2" sheetId="2" r:id="rId2"/>
    <sheet name="3" sheetId="3" r:id="rId3"/>
    <sheet name="4" sheetId="4" r:id="rId4"/>
    <sheet name="Final" sheetId="5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ARRAYTEXT_WF"/>
      </xcalcf:calcFeatures>
    </ext>
    <ext xmlns:mx="http://schemas.microsoft.com/office/mac/excel/2008/main" uri="{7523E5D3-25F3-A5E0-1632-64F254C22452}">
      <mx:ArchID Flags="2"/>
    </ext>
    <ext uri="GoogleSheetsCustomDataVersion1">
      <go:sheetsCustomData xmlns:go="http://customooxmlschemas.google.com/" r:id="rId9" roundtripDataSignature="AMtx7mhsYmOUhulS1JgoWsTdzTFaaCHZmw=="/>
    </ext>
  </extLst>
</workbook>
</file>

<file path=xl/calcChain.xml><?xml version="1.0" encoding="utf-8"?>
<calcChain xmlns="http://schemas.openxmlformats.org/spreadsheetml/2006/main">
  <c r="A14" i="5" l="1"/>
  <c r="E16" i="5"/>
  <c r="L16" i="5" s="1"/>
  <c r="E17" i="3"/>
  <c r="B10" i="5"/>
  <c r="B37" i="5" s="1"/>
  <c r="N28" i="5"/>
  <c r="M28" i="5"/>
  <c r="K28" i="5"/>
  <c r="E14" i="5"/>
  <c r="E15" i="5"/>
  <c r="L15" i="5" s="1"/>
  <c r="E17" i="5"/>
  <c r="L17" i="5" s="1"/>
  <c r="E20" i="5"/>
  <c r="E21" i="5"/>
  <c r="E22" i="5"/>
  <c r="E23" i="5"/>
  <c r="E24" i="5"/>
  <c r="E25" i="5"/>
  <c r="E26" i="5"/>
  <c r="E27" i="5"/>
  <c r="F28" i="5"/>
  <c r="G28" i="5"/>
  <c r="D27" i="5"/>
  <c r="C27" i="5"/>
  <c r="A27" i="5"/>
  <c r="D26" i="5"/>
  <c r="C26" i="5"/>
  <c r="A26" i="5"/>
  <c r="D25" i="5"/>
  <c r="C25" i="5"/>
  <c r="A25" i="5"/>
  <c r="D24" i="5"/>
  <c r="C24" i="5"/>
  <c r="A24" i="5"/>
  <c r="D23" i="5"/>
  <c r="C23" i="5"/>
  <c r="A23" i="5"/>
  <c r="D22" i="5"/>
  <c r="C22" i="5"/>
  <c r="A22" i="5"/>
  <c r="D21" i="5"/>
  <c r="C21" i="5"/>
  <c r="A21" i="5"/>
  <c r="D20" i="5"/>
  <c r="C20" i="5"/>
  <c r="A20" i="5"/>
  <c r="C19" i="5"/>
  <c r="A19" i="5"/>
  <c r="D17" i="5"/>
  <c r="D16" i="5"/>
  <c r="D15" i="5"/>
  <c r="D14" i="5"/>
  <c r="L8" i="5"/>
  <c r="H8" i="5"/>
  <c r="E8" i="5"/>
  <c r="B10" i="4"/>
  <c r="B37" i="4" s="1"/>
  <c r="I17" i="4"/>
  <c r="D17" i="4"/>
  <c r="I16" i="4"/>
  <c r="D16" i="4"/>
  <c r="E15" i="4"/>
  <c r="I15" i="4"/>
  <c r="D15" i="4"/>
  <c r="C15" i="4"/>
  <c r="A15" i="4"/>
  <c r="E14" i="4"/>
  <c r="I14" i="4" s="1"/>
  <c r="D14" i="4"/>
  <c r="C14" i="4"/>
  <c r="A14" i="4"/>
  <c r="L8" i="4"/>
  <c r="H8" i="4"/>
  <c r="E8" i="4"/>
  <c r="B10" i="3"/>
  <c r="B37" i="3" s="1"/>
  <c r="E27" i="3"/>
  <c r="D27" i="3"/>
  <c r="C27" i="3"/>
  <c r="A27" i="3"/>
  <c r="E26" i="3"/>
  <c r="D26" i="3"/>
  <c r="C26" i="3"/>
  <c r="A26" i="3"/>
  <c r="E25" i="3"/>
  <c r="D25" i="3"/>
  <c r="C25" i="3"/>
  <c r="A25" i="3"/>
  <c r="E24" i="3"/>
  <c r="D24" i="3"/>
  <c r="C24" i="3"/>
  <c r="A24" i="3"/>
  <c r="E23" i="3"/>
  <c r="D23" i="3"/>
  <c r="C23" i="3"/>
  <c r="A23" i="3"/>
  <c r="E22" i="3"/>
  <c r="D22" i="3"/>
  <c r="C22" i="3"/>
  <c r="A22" i="3"/>
  <c r="E21" i="3"/>
  <c r="D21" i="3"/>
  <c r="C21" i="3"/>
  <c r="A21" i="3"/>
  <c r="D17" i="3"/>
  <c r="C17" i="3"/>
  <c r="A17" i="3"/>
  <c r="E16" i="3"/>
  <c r="I16" i="3"/>
  <c r="D16" i="3"/>
  <c r="C16" i="3"/>
  <c r="A16" i="3"/>
  <c r="E15" i="3"/>
  <c r="I15" i="3" s="1"/>
  <c r="D15" i="3"/>
  <c r="C15" i="3"/>
  <c r="A15" i="3"/>
  <c r="E14" i="3"/>
  <c r="D14" i="3"/>
  <c r="C14" i="3"/>
  <c r="A14" i="3"/>
  <c r="L8" i="3"/>
  <c r="H8" i="3"/>
  <c r="E8" i="3"/>
  <c r="B10" i="2"/>
  <c r="B37" i="2" s="1"/>
  <c r="A19" i="2"/>
  <c r="A18" i="2"/>
  <c r="E17" i="2"/>
  <c r="I17" i="2" s="1"/>
  <c r="D17" i="2"/>
  <c r="C17" i="2"/>
  <c r="A17" i="2"/>
  <c r="E16" i="2"/>
  <c r="I16" i="2"/>
  <c r="D16" i="2"/>
  <c r="C16" i="2"/>
  <c r="A16" i="2"/>
  <c r="E15" i="2"/>
  <c r="I15" i="2" s="1"/>
  <c r="D15" i="2"/>
  <c r="C15" i="2"/>
  <c r="A15" i="2"/>
  <c r="E14" i="2"/>
  <c r="I14" i="2"/>
  <c r="D14" i="2"/>
  <c r="C14" i="2"/>
  <c r="A14" i="2"/>
  <c r="L8" i="2"/>
  <c r="H8" i="2"/>
  <c r="E8" i="2"/>
  <c r="B37" i="1"/>
  <c r="E28" i="5" l="1"/>
  <c r="I28" i="5" s="1"/>
  <c r="J28" i="5" s="1"/>
  <c r="L14" i="5"/>
  <c r="H28" i="5"/>
  <c r="L28" i="5" l="1"/>
</calcChain>
</file>

<file path=xl/sharedStrings.xml><?xml version="1.0" encoding="utf-8"?>
<sst xmlns="http://schemas.openxmlformats.org/spreadsheetml/2006/main" count="213" uniqueCount="60">
  <si>
    <t>Reporte Parcial y Final del Semestre</t>
  </si>
  <si>
    <t>INSTITUTO TECNOLÓGICO SUPERIOR DE SAN ANDRÉS TUXTLA</t>
  </si>
  <si>
    <t>SUBDIRECCIÓN ACADÉMICA</t>
  </si>
  <si>
    <t>DIVISIÓN DE INGENIERÍA</t>
  </si>
  <si>
    <t xml:space="preserve">EN SISTEMAS COMPUTACIONALES </t>
  </si>
  <si>
    <t>Reporte No.</t>
  </si>
  <si>
    <t>Grupos Atendidos:</t>
  </si>
  <si>
    <t>Asig. dif.</t>
  </si>
  <si>
    <t>Periodo Escolar:</t>
  </si>
  <si>
    <t>ASIGNATURA</t>
  </si>
  <si>
    <t>UNI.</t>
  </si>
  <si>
    <t>SEM.</t>
  </si>
  <si>
    <t>CARRERA</t>
  </si>
  <si>
    <t>A</t>
  </si>
  <si>
    <t>B</t>
  </si>
  <si>
    <t>C</t>
  </si>
  <si>
    <t>D</t>
  </si>
  <si>
    <t>E</t>
  </si>
  <si>
    <t>F</t>
  </si>
  <si>
    <t>G</t>
  </si>
  <si>
    <t>H</t>
  </si>
  <si>
    <t>I</t>
  </si>
  <si>
    <t>EP/O</t>
  </si>
  <si>
    <t>ES/R</t>
  </si>
  <si>
    <t>-</t>
  </si>
  <si>
    <t>TOTAL</t>
  </si>
  <si>
    <t>A= Total de alumnos(as) por materia
B= no. De alumnos(as) que alcanzaron las competencias (EP= evaluación de primera oportunidad, ES= evaluación de segunda oportunidad) 
C= % de estudiantes que alcanzaron las competencias por unidad o unidades temáticas en ambas oportunidades (EP+ES). Solamente en el reporte final
D= no. De alumnos(as) que no alcanzaron las competencias en evaluación de primera oportunidad o en su caso en ambas oportunidades  
E= % de alumnos(as) que no alcanzaron las competencias por unidad o unidades temáticas para el reporte final.  
F= No. de estudiantes que desertaron en la materia. 
G= % de estudiantes que desertaron en la materia, tomando como deserción cuando al estudiante se da de baja de la materia o baja definitiva durante el ciclo escolar.
H=Calificación promedio de todos los estudiantes inscritos en el grupo del curso
I= Porcentaje de todos los estudiantes que igualan o superan la calificación promedio.</t>
  </si>
  <si>
    <t>PROFESOR(A)</t>
  </si>
  <si>
    <t>JEFA(E) DE CARRERA</t>
  </si>
  <si>
    <t>#REF!</t>
  </si>
  <si>
    <t>PROFESOR (A):</t>
  </si>
  <si>
    <t>EN SISTEMAS COMPUTACIONALES</t>
  </si>
  <si>
    <t>Final</t>
  </si>
  <si>
    <t>MTI. MARTHA LAURA SEDAS CARDENAS</t>
  </si>
  <si>
    <t>ISIC</t>
  </si>
  <si>
    <t>PROFESOR(A):</t>
  </si>
  <si>
    <t>1º</t>
  </si>
  <si>
    <t>II</t>
  </si>
  <si>
    <t>III</t>
  </si>
  <si>
    <t>IV</t>
  </si>
  <si>
    <t>T</t>
  </si>
  <si>
    <t>ISC. LILY ALEJANDRA MEDRANO MENDOZA</t>
  </si>
  <si>
    <t>ISC. DIEGO DE JESUS VELAZQUEZ LUCHO</t>
  </si>
  <si>
    <t>ISC. DIEGO DE JESUS VELASQUEZ LUCHO</t>
  </si>
  <si>
    <t>REDES DE COMPUTADORAS-A</t>
  </si>
  <si>
    <t>REDES DE COMPUTADORAS -B</t>
  </si>
  <si>
    <t>804IN</t>
  </si>
  <si>
    <t>604A</t>
  </si>
  <si>
    <t>604B</t>
  </si>
  <si>
    <t>804A</t>
  </si>
  <si>
    <t>ADMINISTRACION DE REDES</t>
  </si>
  <si>
    <t>REDES DE COMPUTADORAS-B</t>
  </si>
  <si>
    <t>8041N</t>
  </si>
  <si>
    <t>REDES DE COMPUTADORAS A</t>
  </si>
  <si>
    <t>REDES DE COMPUTADORAS B</t>
  </si>
  <si>
    <t>FEB-JUNIO-2025</t>
  </si>
  <si>
    <t>ADMINISTRACION DE REDES AP</t>
  </si>
  <si>
    <t>ADMINISTRACION DE REDES IN</t>
  </si>
  <si>
    <t>TALLER DE COMPETENCIAS PROFESIONALES</t>
  </si>
  <si>
    <t>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</si>
</sst>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12" x14ac:knownFonts="1">
    <font>
      <sz val="11"/>
      <color theme="1"/>
      <name val="Calibri"/>
      <scheme val="minor"/>
    </font>
    <font>
      <sz val="10"/>
      <color theme="1"/>
      <name val="Arial"/>
      <family val="2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8"/>
      <color theme="1"/>
      <name val="Arial"/>
      <family val="2"/>
    </font>
    <font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99FF"/>
        <bgColor rgb="FFCC99FF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1">
    <xf numFmtId="0" fontId="0" fillId="0" borderId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7" fillId="0" borderId="0" applyNumberFormat="0" applyFill="0" applyBorder="0" applyAlignment="0" applyProtection="0"/>
  </cellStyleXfs>
  <cellXfs count="51"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3" fillId="0" borderId="0" xfId="0" applyFont="1"/>
    <xf numFmtId="0" fontId="3" fillId="0" borderId="0" xfId="0" applyFont="1" applyAlignment="1">
      <alignment horizontal="right"/>
    </xf>
    <xf numFmtId="0" fontId="3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2" borderId="9" xfId="0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9" fontId="1" fillId="0" borderId="9" xfId="0" applyNumberFormat="1" applyFont="1" applyBorder="1" applyAlignment="1">
      <alignment horizontal="center" vertical="center" wrapText="1"/>
    </xf>
    <xf numFmtId="9" fontId="1" fillId="0" borderId="12" xfId="0" applyNumberFormat="1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1" fillId="0" borderId="11" xfId="0" applyFont="1" applyBorder="1" applyAlignment="1">
      <alignment horizontal="left" vertical="center" wrapText="1"/>
    </xf>
    <xf numFmtId="0" fontId="1" fillId="2" borderId="13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164" fontId="1" fillId="2" borderId="14" xfId="0" applyNumberFormat="1" applyFont="1" applyFill="1" applyBorder="1" applyAlignment="1">
      <alignment horizontal="center" vertical="center"/>
    </xf>
    <xf numFmtId="9" fontId="1" fillId="2" borderId="15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vertical="top"/>
    </xf>
    <xf numFmtId="0" fontId="9" fillId="0" borderId="9" xfId="0" applyFont="1" applyBorder="1" applyAlignment="1">
      <alignment horizontal="center" vertical="center" wrapText="1"/>
    </xf>
    <xf numFmtId="0" fontId="8" fillId="0" borderId="9" xfId="0" applyFont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9" fontId="1" fillId="3" borderId="12" xfId="0" applyNumberFormat="1" applyFont="1" applyFill="1" applyBorder="1" applyAlignment="1">
      <alignment horizontal="center" vertical="center" wrapText="1"/>
    </xf>
    <xf numFmtId="0" fontId="10" fillId="0" borderId="11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right" vertical="center"/>
    </xf>
    <xf numFmtId="0" fontId="1" fillId="0" borderId="1" xfId="0" applyFont="1" applyBorder="1" applyAlignment="1">
      <alignment horizontal="center"/>
    </xf>
    <xf numFmtId="0" fontId="4" fillId="0" borderId="1" xfId="0" applyFont="1" applyBorder="1"/>
    <xf numFmtId="0" fontId="3" fillId="0" borderId="1" xfId="0" applyFont="1" applyBorder="1" applyAlignment="1">
      <alignment horizontal="left"/>
    </xf>
    <xf numFmtId="0" fontId="3" fillId="2" borderId="3" xfId="0" applyFont="1" applyFill="1" applyBorder="1" applyAlignment="1">
      <alignment horizontal="center" vertical="center"/>
    </xf>
    <xf numFmtId="0" fontId="4" fillId="0" borderId="8" xfId="0" applyFont="1" applyBorder="1"/>
    <xf numFmtId="0" fontId="3" fillId="2" borderId="6" xfId="0" applyFont="1" applyFill="1" applyBorder="1" applyAlignment="1">
      <alignment horizontal="center" vertical="center"/>
    </xf>
    <xf numFmtId="0" fontId="4" fillId="0" borderId="10" xfId="0" applyFont="1" applyBorder="1"/>
    <xf numFmtId="0" fontId="3" fillId="0" borderId="0" xfId="0" applyFont="1" applyAlignment="1">
      <alignment horizontal="right"/>
    </xf>
    <xf numFmtId="0" fontId="3" fillId="2" borderId="4" xfId="0" applyFont="1" applyFill="1" applyBorder="1" applyAlignment="1">
      <alignment horizontal="center" vertical="center"/>
    </xf>
    <xf numFmtId="0" fontId="4" fillId="0" borderId="5" xfId="0" applyFont="1" applyBorder="1"/>
    <xf numFmtId="0" fontId="3" fillId="2" borderId="2" xfId="0" applyFont="1" applyFill="1" applyBorder="1" applyAlignment="1">
      <alignment horizontal="center" vertical="center"/>
    </xf>
    <xf numFmtId="0" fontId="4" fillId="0" borderId="7" xfId="0" applyFont="1" applyBorder="1"/>
    <xf numFmtId="0" fontId="3" fillId="2" borderId="3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center" vertical="top" wrapText="1"/>
    </xf>
    <xf numFmtId="0" fontId="1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</cellXfs>
  <cellStyles count="21">
    <cellStyle name="Hipervínculo" xfId="1" builtinId="8" hidden="1"/>
    <cellStyle name="Hipervínculo" xfId="3" builtinId="8" hidden="1"/>
    <cellStyle name="Hipervínculo" xfId="5" builtinId="8" hidden="1"/>
    <cellStyle name="Hipervínculo" xfId="7" builtinId="8" hidden="1"/>
    <cellStyle name="Hipervínculo" xfId="9" builtinId="8" hidden="1"/>
    <cellStyle name="Hipervínculo" xfId="11" builtinId="8" hidden="1"/>
    <cellStyle name="Hipervínculo" xfId="13" builtinId="8" hidden="1"/>
    <cellStyle name="Hipervínculo" xfId="15" builtinId="8" hidden="1"/>
    <cellStyle name="Hipervínculo" xfId="17" builtinId="8" hidden="1"/>
    <cellStyle name="Hipervínculo" xfId="19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Hipervínculo visitado" xfId="8" builtinId="9" hidden="1"/>
    <cellStyle name="Hipervínculo visitado" xfId="10" builtinId="9" hidden="1"/>
    <cellStyle name="Hipervínculo visitado" xfId="12" builtinId="9" hidden="1"/>
    <cellStyle name="Hipervínculo visitado" xfId="14" builtinId="9" hidden="1"/>
    <cellStyle name="Hipervínculo visitado" xfId="16" builtinId="9" hidden="1"/>
    <cellStyle name="Hipervínculo visitado" xfId="18" builtinId="9" hidden="1"/>
    <cellStyle name="Hipervínculo visitado" xfId="20" builtinId="9" hidden="1"/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customschemas.google.com/relationships/workbookmetadata" Target="metadata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76200</xdr:colOff>
      <xdr:row>0</xdr:row>
      <xdr:rowOff>47625</xdr:rowOff>
    </xdr:from>
    <xdr:ext cx="1314450" cy="6953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562225" cy="7905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114300</xdr:colOff>
      <xdr:row>0</xdr:row>
      <xdr:rowOff>28575</xdr:rowOff>
    </xdr:from>
    <xdr:ext cx="1314450" cy="6953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562225" cy="7905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114300</xdr:colOff>
      <xdr:row>0</xdr:row>
      <xdr:rowOff>66675</xdr:rowOff>
    </xdr:from>
    <xdr:ext cx="1314450" cy="6953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562225" cy="7905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104775</xdr:colOff>
      <xdr:row>0</xdr:row>
      <xdr:rowOff>38100</xdr:rowOff>
    </xdr:from>
    <xdr:ext cx="1314450" cy="6953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562225" cy="7905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104775</xdr:colOff>
      <xdr:row>0</xdr:row>
      <xdr:rowOff>19050</xdr:rowOff>
    </xdr:from>
    <xdr:ext cx="1314450" cy="695325"/>
    <xdr:pic>
      <xdr:nvPicPr>
        <xdr:cNvPr id="2" name="image2.png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0</xdr:colOff>
      <xdr:row>0</xdr:row>
      <xdr:rowOff>0</xdr:rowOff>
    </xdr:from>
    <xdr:ext cx="2562225" cy="790575"/>
    <xdr:pic>
      <xdr:nvPicPr>
        <xdr:cNvPr id="3" name="image1.png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Z1000"/>
  <sheetViews>
    <sheetView topLeftCell="A4" workbookViewId="0">
      <selection activeCell="E29" sqref="E29"/>
    </sheetView>
  </sheetViews>
  <sheetFormatPr baseColWidth="10" defaultColWidth="14.5" defaultRowHeight="15" customHeight="1" x14ac:dyDescent="0.2"/>
  <cols>
    <col min="1" max="1" width="38.5" customWidth="1"/>
    <col min="2" max="2" width="4.6640625" customWidth="1"/>
    <col min="3" max="3" width="9.5" customWidth="1"/>
    <col min="4" max="4" width="21.83203125" customWidth="1"/>
    <col min="5" max="5" width="9.5" customWidth="1"/>
    <col min="6" max="12" width="7.5" customWidth="1"/>
    <col min="13" max="26" width="11.5" customWidth="1"/>
  </cols>
  <sheetData>
    <row r="1" spans="1:26" ht="62.25" customHeight="1" x14ac:dyDescent="0.2">
      <c r="A1" s="1"/>
      <c r="B1" s="28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2"/>
      <c r="B2" s="2"/>
      <c r="C2" s="2"/>
      <c r="D2" s="1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30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30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1" t="s">
        <v>3</v>
      </c>
      <c r="B6" s="29"/>
      <c r="C6" s="29"/>
      <c r="D6" s="29"/>
      <c r="E6" s="34" t="s">
        <v>4</v>
      </c>
      <c r="F6" s="33"/>
      <c r="G6" s="33"/>
      <c r="H6" s="33"/>
      <c r="I6" s="33"/>
      <c r="J6" s="3"/>
      <c r="K6" s="3"/>
      <c r="L6" s="3"/>
      <c r="M6" s="3"/>
      <c r="N6" s="3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4" t="s">
        <v>5</v>
      </c>
      <c r="B8" s="32" t="s">
        <v>36</v>
      </c>
      <c r="C8" s="33"/>
      <c r="D8" s="5" t="s">
        <v>6</v>
      </c>
      <c r="E8" s="6">
        <v>5</v>
      </c>
      <c r="F8" s="1"/>
      <c r="G8" s="4" t="s">
        <v>7</v>
      </c>
      <c r="H8" s="6">
        <v>3</v>
      </c>
      <c r="I8" s="39" t="s">
        <v>8</v>
      </c>
      <c r="J8" s="29"/>
      <c r="K8" s="29"/>
      <c r="L8" s="32" t="s">
        <v>55</v>
      </c>
      <c r="M8" s="33"/>
      <c r="N8" s="3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4" t="s">
        <v>35</v>
      </c>
      <c r="B10" s="32" t="s">
        <v>33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"/>
      <c r="B11" s="7"/>
      <c r="C11" s="7"/>
      <c r="D11" s="1"/>
      <c r="E11" s="7"/>
      <c r="F11" s="7"/>
      <c r="G11" s="7"/>
      <c r="H11" s="7"/>
      <c r="I11" s="7"/>
      <c r="J11" s="7"/>
      <c r="K11" s="7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42" t="s">
        <v>9</v>
      </c>
      <c r="B12" s="44" t="s">
        <v>10</v>
      </c>
      <c r="C12" s="44" t="s">
        <v>11</v>
      </c>
      <c r="D12" s="35" t="s">
        <v>12</v>
      </c>
      <c r="E12" s="35" t="s">
        <v>13</v>
      </c>
      <c r="F12" s="40" t="s">
        <v>14</v>
      </c>
      <c r="G12" s="41"/>
      <c r="H12" s="35" t="s">
        <v>15</v>
      </c>
      <c r="I12" s="35" t="s">
        <v>16</v>
      </c>
      <c r="J12" s="35" t="s">
        <v>17</v>
      </c>
      <c r="K12" s="35" t="s">
        <v>18</v>
      </c>
      <c r="L12" s="35" t="s">
        <v>19</v>
      </c>
      <c r="M12" s="35" t="s">
        <v>20</v>
      </c>
      <c r="N12" s="37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43"/>
      <c r="B13" s="36"/>
      <c r="C13" s="36"/>
      <c r="D13" s="36"/>
      <c r="E13" s="36"/>
      <c r="F13" s="8" t="s">
        <v>22</v>
      </c>
      <c r="G13" s="8" t="s">
        <v>23</v>
      </c>
      <c r="H13" s="36"/>
      <c r="I13" s="36"/>
      <c r="J13" s="36"/>
      <c r="K13" s="36"/>
      <c r="L13" s="36"/>
      <c r="M13" s="36"/>
      <c r="N13" s="38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26" t="s">
        <v>58</v>
      </c>
      <c r="B14" s="10" t="s">
        <v>21</v>
      </c>
      <c r="C14" s="10" t="s">
        <v>46</v>
      </c>
      <c r="D14" s="10" t="s">
        <v>34</v>
      </c>
      <c r="E14" s="10">
        <v>14</v>
      </c>
      <c r="F14" s="10">
        <v>14</v>
      </c>
      <c r="G14" s="10"/>
      <c r="H14" s="11">
        <v>1</v>
      </c>
      <c r="I14" s="10">
        <v>0</v>
      </c>
      <c r="J14" s="11">
        <v>0</v>
      </c>
      <c r="K14" s="10">
        <v>0</v>
      </c>
      <c r="L14" s="11">
        <v>0</v>
      </c>
      <c r="M14" s="10">
        <v>87.64</v>
      </c>
      <c r="N14" s="12">
        <v>0.78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26" t="s">
        <v>44</v>
      </c>
      <c r="B15" s="10" t="s">
        <v>21</v>
      </c>
      <c r="C15" s="10" t="s">
        <v>47</v>
      </c>
      <c r="D15" s="10" t="s">
        <v>34</v>
      </c>
      <c r="E15" s="10">
        <v>26</v>
      </c>
      <c r="F15" s="10">
        <v>26</v>
      </c>
      <c r="G15" s="10"/>
      <c r="H15" s="11">
        <v>1</v>
      </c>
      <c r="I15" s="10">
        <v>0</v>
      </c>
      <c r="J15" s="11">
        <v>0</v>
      </c>
      <c r="K15" s="10">
        <v>0</v>
      </c>
      <c r="L15" s="11">
        <v>0</v>
      </c>
      <c r="M15" s="10">
        <v>83</v>
      </c>
      <c r="N15" s="12">
        <v>0.56999999999999995</v>
      </c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26" t="s">
        <v>45</v>
      </c>
      <c r="B16" s="10" t="s">
        <v>21</v>
      </c>
      <c r="C16" s="10" t="s">
        <v>48</v>
      </c>
      <c r="D16" s="10" t="s">
        <v>34</v>
      </c>
      <c r="E16" s="10">
        <v>16</v>
      </c>
      <c r="F16" s="10">
        <v>16</v>
      </c>
      <c r="G16" s="10"/>
      <c r="H16" s="11">
        <v>1</v>
      </c>
      <c r="I16" s="10">
        <v>0</v>
      </c>
      <c r="J16" s="11">
        <v>0</v>
      </c>
      <c r="K16" s="10">
        <v>0</v>
      </c>
      <c r="L16" s="11">
        <v>0</v>
      </c>
      <c r="M16" s="10">
        <v>84.54</v>
      </c>
      <c r="N16" s="12">
        <v>0.5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26" t="s">
        <v>56</v>
      </c>
      <c r="B17" s="10" t="s">
        <v>21</v>
      </c>
      <c r="C17" s="27" t="s">
        <v>49</v>
      </c>
      <c r="D17" s="10" t="s">
        <v>34</v>
      </c>
      <c r="E17" s="10">
        <v>13</v>
      </c>
      <c r="F17" s="10">
        <v>13</v>
      </c>
      <c r="G17" s="10"/>
      <c r="H17" s="11">
        <v>1</v>
      </c>
      <c r="I17" s="10">
        <v>0</v>
      </c>
      <c r="J17" s="11">
        <v>0</v>
      </c>
      <c r="K17" s="10">
        <v>0</v>
      </c>
      <c r="L17" s="11">
        <v>0</v>
      </c>
      <c r="M17" s="10">
        <v>85</v>
      </c>
      <c r="N17" s="12">
        <v>1</v>
      </c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26" t="s">
        <v>57</v>
      </c>
      <c r="B18" s="27" t="s">
        <v>21</v>
      </c>
      <c r="C18" s="27" t="s">
        <v>46</v>
      </c>
      <c r="D18" s="27" t="s">
        <v>34</v>
      </c>
      <c r="E18" s="10">
        <v>11</v>
      </c>
      <c r="F18" s="10">
        <v>11</v>
      </c>
      <c r="G18" s="10"/>
      <c r="H18" s="11">
        <v>1</v>
      </c>
      <c r="I18" s="10">
        <v>0</v>
      </c>
      <c r="J18" s="11">
        <v>0</v>
      </c>
      <c r="K18" s="10">
        <v>0</v>
      </c>
      <c r="L18" s="11">
        <v>0</v>
      </c>
      <c r="M18" s="10">
        <v>83.63</v>
      </c>
      <c r="N18" s="12">
        <v>0.72</v>
      </c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9"/>
      <c r="B19" s="10"/>
      <c r="C19" s="10"/>
      <c r="D19" s="10"/>
      <c r="E19" s="10"/>
      <c r="F19" s="10"/>
      <c r="G19" s="10"/>
      <c r="H19" s="11"/>
      <c r="I19" s="10"/>
      <c r="J19" s="11"/>
      <c r="K19" s="10"/>
      <c r="L19" s="11"/>
      <c r="M19" s="10"/>
      <c r="N19" s="12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4"/>
      <c r="B20" s="10"/>
      <c r="C20" s="10"/>
      <c r="D20" s="10"/>
      <c r="E20" s="10"/>
      <c r="F20" s="10"/>
      <c r="G20" s="10"/>
      <c r="H20" s="11"/>
      <c r="I20" s="10"/>
      <c r="J20" s="11"/>
      <c r="K20" s="10"/>
      <c r="L20" s="11"/>
      <c r="M20" s="10"/>
      <c r="N20" s="12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4"/>
      <c r="B21" s="10"/>
      <c r="C21" s="10"/>
      <c r="D21" s="10"/>
      <c r="E21" s="10"/>
      <c r="F21" s="10"/>
      <c r="G21" s="10"/>
      <c r="H21" s="11"/>
      <c r="I21" s="10"/>
      <c r="J21" s="11"/>
      <c r="K21" s="10"/>
      <c r="L21" s="11"/>
      <c r="M21" s="10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4"/>
      <c r="B22" s="10"/>
      <c r="C22" s="10"/>
      <c r="D22" s="10"/>
      <c r="E22" s="10"/>
      <c r="F22" s="10"/>
      <c r="G22" s="10"/>
      <c r="H22" s="11"/>
      <c r="I22" s="10"/>
      <c r="J22" s="11"/>
      <c r="K22" s="10"/>
      <c r="L22" s="11"/>
      <c r="M22" s="10"/>
      <c r="N22" s="12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4"/>
      <c r="B23" s="10"/>
      <c r="C23" s="10"/>
      <c r="D23" s="10"/>
      <c r="E23" s="10"/>
      <c r="F23" s="10"/>
      <c r="G23" s="10"/>
      <c r="H23" s="11"/>
      <c r="I23" s="10"/>
      <c r="J23" s="11"/>
      <c r="K23" s="10"/>
      <c r="L23" s="11"/>
      <c r="M23" s="10"/>
      <c r="N23" s="12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4"/>
      <c r="B24" s="10"/>
      <c r="C24" s="10"/>
      <c r="D24" s="10"/>
      <c r="E24" s="10"/>
      <c r="F24" s="10"/>
      <c r="G24" s="10"/>
      <c r="H24" s="11"/>
      <c r="I24" s="10"/>
      <c r="J24" s="11"/>
      <c r="K24" s="10"/>
      <c r="L24" s="11"/>
      <c r="M24" s="10"/>
      <c r="N24" s="12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4"/>
      <c r="B25" s="10"/>
      <c r="C25" s="10"/>
      <c r="D25" s="10"/>
      <c r="E25" s="10"/>
      <c r="F25" s="10"/>
      <c r="G25" s="10"/>
      <c r="H25" s="11"/>
      <c r="I25" s="10"/>
      <c r="J25" s="11"/>
      <c r="K25" s="10"/>
      <c r="L25" s="11"/>
      <c r="M25" s="10"/>
      <c r="N25" s="12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4"/>
      <c r="B26" s="10"/>
      <c r="C26" s="10"/>
      <c r="D26" s="10"/>
      <c r="E26" s="10"/>
      <c r="F26" s="10"/>
      <c r="G26" s="10"/>
      <c r="H26" s="11"/>
      <c r="I26" s="10"/>
      <c r="J26" s="11"/>
      <c r="K26" s="10"/>
      <c r="L26" s="11"/>
      <c r="M26" s="10"/>
      <c r="N26" s="12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6.5" customHeight="1" x14ac:dyDescent="0.2">
      <c r="A27" s="14"/>
      <c r="B27" s="10"/>
      <c r="C27" s="10"/>
      <c r="D27" s="10"/>
      <c r="E27" s="10"/>
      <c r="F27" s="10"/>
      <c r="G27" s="10"/>
      <c r="H27" s="11"/>
      <c r="I27" s="10"/>
      <c r="J27" s="11"/>
      <c r="K27" s="10"/>
      <c r="L27" s="11"/>
      <c r="M27" s="10"/>
      <c r="N27" s="12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5" t="s">
        <v>25</v>
      </c>
      <c r="B28" s="16"/>
      <c r="C28" s="16"/>
      <c r="D28" s="16"/>
      <c r="E28" s="16">
        <v>80</v>
      </c>
      <c r="F28" s="16">
        <v>80</v>
      </c>
      <c r="G28" s="16">
        <v>0</v>
      </c>
      <c r="H28" s="17"/>
      <c r="I28" s="16"/>
      <c r="J28" s="17"/>
      <c r="K28" s="16">
        <v>0</v>
      </c>
      <c r="L28" s="17">
        <v>0</v>
      </c>
      <c r="M28" s="16">
        <v>84.76</v>
      </c>
      <c r="N28" s="18">
        <v>0.71399999999999997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0" customHeight="1" x14ac:dyDescent="0.2">
      <c r="A30" s="47" t="s">
        <v>26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9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48" t="s">
        <v>27</v>
      </c>
      <c r="C33" s="29"/>
      <c r="D33" s="29"/>
      <c r="E33" s="1"/>
      <c r="F33" s="1"/>
      <c r="G33" s="30" t="s">
        <v>28</v>
      </c>
      <c r="H33" s="29"/>
      <c r="I33" s="29"/>
      <c r="J33" s="29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62.25" customHeight="1" x14ac:dyDescent="0.2">
      <c r="A34" s="1"/>
      <c r="B34" s="49"/>
      <c r="C34" s="33"/>
      <c r="D34" s="33"/>
      <c r="E34" s="1"/>
      <c r="F34" s="1"/>
      <c r="G34" s="32"/>
      <c r="H34" s="33"/>
      <c r="I34" s="33"/>
      <c r="J34" s="3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hidden="1" customHeight="1" x14ac:dyDescent="0.2">
      <c r="A35" s="50" t="s">
        <v>29</v>
      </c>
      <c r="B35" s="29"/>
      <c r="C35" s="7"/>
      <c r="D35" s="1"/>
      <c r="E35" s="50"/>
      <c r="F35" s="29"/>
      <c r="G35" s="29"/>
      <c r="H35" s="2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hidden="1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 customHeight="1" x14ac:dyDescent="0.2">
      <c r="A37" s="1"/>
      <c r="B37" s="45" t="str">
        <f>B10</f>
        <v>MTI. MARTHA LAURA SEDAS CARDENAS</v>
      </c>
      <c r="C37" s="29"/>
      <c r="D37" s="29"/>
      <c r="E37" s="21"/>
      <c r="F37" s="21"/>
      <c r="G37" s="46" t="s">
        <v>42</v>
      </c>
      <c r="H37" s="29"/>
      <c r="I37" s="29"/>
      <c r="J37" s="29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1">
    <mergeCell ref="B37:D37"/>
    <mergeCell ref="G37:J37"/>
    <mergeCell ref="A30:N30"/>
    <mergeCell ref="B33:D33"/>
    <mergeCell ref="G33:J33"/>
    <mergeCell ref="B34:D34"/>
    <mergeCell ref="G34:J34"/>
    <mergeCell ref="A35:B35"/>
    <mergeCell ref="E35:H35"/>
    <mergeCell ref="A12:A13"/>
    <mergeCell ref="B12:B13"/>
    <mergeCell ref="C12:C13"/>
    <mergeCell ref="D12:D13"/>
    <mergeCell ref="E12:E13"/>
    <mergeCell ref="L12:L13"/>
    <mergeCell ref="M12:M13"/>
    <mergeCell ref="N12:N13"/>
    <mergeCell ref="I8:K8"/>
    <mergeCell ref="B10:L10"/>
    <mergeCell ref="F12:G12"/>
    <mergeCell ref="H12:H13"/>
    <mergeCell ref="I12:I13"/>
    <mergeCell ref="J12:J13"/>
    <mergeCell ref="K12:K13"/>
    <mergeCell ref="B1:N1"/>
    <mergeCell ref="A3:N3"/>
    <mergeCell ref="A5:N5"/>
    <mergeCell ref="A6:D6"/>
    <mergeCell ref="B8:C8"/>
    <mergeCell ref="L8:N8"/>
    <mergeCell ref="E6:I6"/>
  </mergeCells>
  <phoneticPr fontId="5" type="noConversion"/>
  <pageMargins left="0.70866141732283472" right="0.70866141732283472" top="0.74803149606299213" bottom="1.05125" header="0" footer="0"/>
  <pageSetup scale="69" orientation="landscape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Z1000"/>
  <sheetViews>
    <sheetView tabSelected="1" topLeftCell="A6" workbookViewId="0">
      <selection activeCell="M29" sqref="M29"/>
    </sheetView>
  </sheetViews>
  <sheetFormatPr baseColWidth="10" defaultColWidth="14.5" defaultRowHeight="15" customHeight="1" x14ac:dyDescent="0.2"/>
  <cols>
    <col min="1" max="1" width="38.5" customWidth="1"/>
    <col min="2" max="2" width="4.6640625" customWidth="1"/>
    <col min="3" max="3" width="5.5" customWidth="1"/>
    <col min="4" max="4" width="21.83203125" customWidth="1"/>
    <col min="5" max="5" width="9.5" customWidth="1"/>
    <col min="6" max="12" width="7.5" customWidth="1"/>
    <col min="13" max="26" width="11.5" customWidth="1"/>
  </cols>
  <sheetData>
    <row r="1" spans="1:26" ht="62.25" customHeight="1" x14ac:dyDescent="0.2">
      <c r="A1" s="1"/>
      <c r="B1" s="28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2"/>
      <c r="B2" s="2"/>
      <c r="C2" s="2"/>
      <c r="D2" s="1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30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30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1" t="s">
        <v>3</v>
      </c>
      <c r="B6" s="29"/>
      <c r="C6" s="29"/>
      <c r="D6" s="29"/>
      <c r="E6" s="34" t="s">
        <v>4</v>
      </c>
      <c r="F6" s="33"/>
      <c r="G6" s="33"/>
      <c r="H6" s="33"/>
      <c r="I6" s="33"/>
      <c r="J6" s="3"/>
      <c r="K6" s="3"/>
      <c r="L6" s="3"/>
      <c r="M6" s="3"/>
      <c r="N6" s="3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4" t="s">
        <v>5</v>
      </c>
      <c r="B8" s="32">
        <v>2</v>
      </c>
      <c r="C8" s="33"/>
      <c r="D8" s="5" t="s">
        <v>6</v>
      </c>
      <c r="E8" s="20">
        <f>'1'!E8</f>
        <v>5</v>
      </c>
      <c r="G8" s="4" t="s">
        <v>7</v>
      </c>
      <c r="H8" s="20">
        <f>'1'!H8</f>
        <v>3</v>
      </c>
      <c r="I8" s="39" t="s">
        <v>8</v>
      </c>
      <c r="J8" s="29"/>
      <c r="K8" s="29"/>
      <c r="L8" s="32" t="str">
        <f>'1'!L8</f>
        <v>FEB-JUNIO-2025</v>
      </c>
      <c r="M8" s="33"/>
      <c r="N8" s="3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4" t="s">
        <v>30</v>
      </c>
      <c r="B10" s="32" t="str">
        <f>'1'!B10</f>
        <v>MTI. MARTHA LAURA SEDAS CARDENAS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"/>
      <c r="B11" s="7"/>
      <c r="C11" s="7"/>
      <c r="D11" s="1"/>
      <c r="E11" s="7"/>
      <c r="F11" s="7"/>
      <c r="G11" s="7"/>
      <c r="H11" s="7"/>
      <c r="I11" s="7"/>
      <c r="J11" s="7"/>
      <c r="K11" s="7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42" t="s">
        <v>9</v>
      </c>
      <c r="B12" s="44" t="s">
        <v>10</v>
      </c>
      <c r="C12" s="44" t="s">
        <v>11</v>
      </c>
      <c r="D12" s="35" t="s">
        <v>12</v>
      </c>
      <c r="E12" s="35" t="s">
        <v>13</v>
      </c>
      <c r="F12" s="40" t="s">
        <v>14</v>
      </c>
      <c r="G12" s="41"/>
      <c r="H12" s="35" t="s">
        <v>15</v>
      </c>
      <c r="I12" s="35" t="s">
        <v>16</v>
      </c>
      <c r="J12" s="35" t="s">
        <v>17</v>
      </c>
      <c r="K12" s="35" t="s">
        <v>18</v>
      </c>
      <c r="L12" s="35" t="s">
        <v>19</v>
      </c>
      <c r="M12" s="35" t="s">
        <v>20</v>
      </c>
      <c r="N12" s="37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43"/>
      <c r="B13" s="36"/>
      <c r="C13" s="36"/>
      <c r="D13" s="36"/>
      <c r="E13" s="36"/>
      <c r="F13" s="8" t="s">
        <v>22</v>
      </c>
      <c r="G13" s="8" t="s">
        <v>23</v>
      </c>
      <c r="H13" s="36"/>
      <c r="I13" s="36"/>
      <c r="J13" s="36"/>
      <c r="K13" s="36"/>
      <c r="L13" s="36"/>
      <c r="M13" s="36"/>
      <c r="N13" s="38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0" t="str">
        <f>'1'!A14</f>
        <v>TALLER DE COMPETENCIAS PROFESIONALES</v>
      </c>
      <c r="B14" s="10" t="s">
        <v>37</v>
      </c>
      <c r="C14" s="10" t="str">
        <f>'1'!C14</f>
        <v>804IN</v>
      </c>
      <c r="D14" s="10" t="str">
        <f>'1'!D14</f>
        <v>ISIC</v>
      </c>
      <c r="E14" s="10">
        <f>'1'!E14</f>
        <v>14</v>
      </c>
      <c r="F14" s="10">
        <v>10</v>
      </c>
      <c r="G14" s="10"/>
      <c r="H14" s="11"/>
      <c r="I14" s="10">
        <f t="shared" ref="I14:I17" si="0">(E14-SUM(F14:G14))-K14</f>
        <v>4</v>
      </c>
      <c r="J14" s="11"/>
      <c r="K14" s="10">
        <v>0</v>
      </c>
      <c r="L14" s="11">
        <v>0</v>
      </c>
      <c r="M14" s="10">
        <v>57.56</v>
      </c>
      <c r="N14" s="12">
        <v>0.71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10" t="str">
        <f>'1'!A15</f>
        <v>REDES DE COMPUTADORAS-A</v>
      </c>
      <c r="B15" s="10" t="s">
        <v>37</v>
      </c>
      <c r="C15" s="10" t="str">
        <f>'1'!C15</f>
        <v>604A</v>
      </c>
      <c r="D15" s="10" t="str">
        <f>'1'!D15</f>
        <v>ISIC</v>
      </c>
      <c r="E15" s="10">
        <f>'1'!E15</f>
        <v>26</v>
      </c>
      <c r="F15" s="10">
        <v>24</v>
      </c>
      <c r="G15" s="10"/>
      <c r="H15" s="11"/>
      <c r="I15" s="10">
        <f t="shared" si="0"/>
        <v>2</v>
      </c>
      <c r="J15" s="11"/>
      <c r="K15" s="10">
        <v>0</v>
      </c>
      <c r="L15" s="11">
        <v>0</v>
      </c>
      <c r="M15" s="10">
        <v>75.69</v>
      </c>
      <c r="N15" s="12">
        <v>0.79</v>
      </c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10" t="str">
        <f>'1'!A16</f>
        <v>REDES DE COMPUTADORAS -B</v>
      </c>
      <c r="B16" s="10" t="s">
        <v>37</v>
      </c>
      <c r="C16" s="10" t="str">
        <f>'1'!C16</f>
        <v>604B</v>
      </c>
      <c r="D16" s="10" t="str">
        <f>'1'!D16</f>
        <v>ISIC</v>
      </c>
      <c r="E16" s="10">
        <f>'1'!E16</f>
        <v>16</v>
      </c>
      <c r="F16" s="10">
        <v>13</v>
      </c>
      <c r="G16" s="10"/>
      <c r="H16" s="11"/>
      <c r="I16" s="10">
        <f t="shared" si="0"/>
        <v>3</v>
      </c>
      <c r="J16" s="11"/>
      <c r="K16" s="10">
        <v>0</v>
      </c>
      <c r="L16" s="11">
        <v>0</v>
      </c>
      <c r="M16" s="10">
        <v>68.87</v>
      </c>
      <c r="N16" s="12">
        <v>0.81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23" t="str">
        <f>'1'!A17</f>
        <v>ADMINISTRACION DE REDES AP</v>
      </c>
      <c r="B17" s="10" t="s">
        <v>37</v>
      </c>
      <c r="C17" s="10" t="str">
        <f>'1'!C17</f>
        <v>804A</v>
      </c>
      <c r="D17" s="10" t="str">
        <f>'1'!D17</f>
        <v>ISIC</v>
      </c>
      <c r="E17" s="10">
        <f>'1'!E17</f>
        <v>13</v>
      </c>
      <c r="F17" s="10">
        <v>13</v>
      </c>
      <c r="G17" s="10"/>
      <c r="H17" s="11"/>
      <c r="I17" s="10">
        <f t="shared" si="0"/>
        <v>0</v>
      </c>
      <c r="J17" s="11"/>
      <c r="K17" s="10">
        <v>0</v>
      </c>
      <c r="L17" s="11">
        <v>0</v>
      </c>
      <c r="M17" s="10">
        <v>78.150000000000006</v>
      </c>
      <c r="N17" s="12">
        <v>0.46</v>
      </c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10" t="str">
        <f>'1'!A18</f>
        <v>ADMINISTRACION DE REDES IN</v>
      </c>
      <c r="B18" s="10" t="s">
        <v>37</v>
      </c>
      <c r="C18" s="10" t="s">
        <v>46</v>
      </c>
      <c r="D18" s="10" t="s">
        <v>34</v>
      </c>
      <c r="E18" s="10">
        <v>11</v>
      </c>
      <c r="F18" s="10">
        <v>11</v>
      </c>
      <c r="G18" s="10"/>
      <c r="H18" s="11"/>
      <c r="I18" s="10">
        <v>0</v>
      </c>
      <c r="J18" s="11"/>
      <c r="K18" s="10">
        <v>0</v>
      </c>
      <c r="L18" s="11">
        <v>0</v>
      </c>
      <c r="M18" s="10">
        <v>79</v>
      </c>
      <c r="N18" s="12">
        <v>0.45</v>
      </c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10">
        <f>'1'!A19</f>
        <v>0</v>
      </c>
      <c r="B19" s="10"/>
      <c r="C19" s="10"/>
      <c r="D19" s="10"/>
      <c r="E19" s="10"/>
      <c r="F19" s="10"/>
      <c r="G19" s="10"/>
      <c r="H19" s="11"/>
      <c r="I19" s="10"/>
      <c r="J19" s="11"/>
      <c r="K19" s="10"/>
      <c r="L19" s="11"/>
      <c r="M19" s="10"/>
      <c r="N19" s="12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0"/>
      <c r="B20" s="10"/>
      <c r="C20" s="10"/>
      <c r="D20" s="10"/>
      <c r="E20" s="10"/>
      <c r="F20" s="10"/>
      <c r="G20" s="10"/>
      <c r="H20" s="11"/>
      <c r="I20" s="10"/>
      <c r="J20" s="11"/>
      <c r="K20" s="10"/>
      <c r="L20" s="11"/>
      <c r="M20" s="10"/>
      <c r="N20" s="12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0"/>
      <c r="B21" s="10"/>
      <c r="C21" s="10"/>
      <c r="D21" s="10"/>
      <c r="E21" s="10"/>
      <c r="F21" s="10"/>
      <c r="G21" s="10"/>
      <c r="H21" s="11"/>
      <c r="I21" s="10"/>
      <c r="J21" s="11"/>
      <c r="K21" s="10"/>
      <c r="L21" s="11"/>
      <c r="M21" s="10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0"/>
      <c r="B22" s="10"/>
      <c r="C22" s="10"/>
      <c r="D22" s="10"/>
      <c r="E22" s="10"/>
      <c r="F22" s="10"/>
      <c r="G22" s="10"/>
      <c r="H22" s="11"/>
      <c r="I22" s="10"/>
      <c r="J22" s="11"/>
      <c r="K22" s="10"/>
      <c r="L22" s="11"/>
      <c r="M22" s="10"/>
      <c r="N22" s="12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0"/>
      <c r="B23" s="10"/>
      <c r="C23" s="10"/>
      <c r="D23" s="10"/>
      <c r="E23" s="10"/>
      <c r="F23" s="10"/>
      <c r="G23" s="10"/>
      <c r="H23" s="11"/>
      <c r="I23" s="10"/>
      <c r="J23" s="11"/>
      <c r="K23" s="10"/>
      <c r="L23" s="11"/>
      <c r="M23" s="10"/>
      <c r="N23" s="12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0"/>
      <c r="B24" s="10"/>
      <c r="C24" s="10"/>
      <c r="D24" s="10"/>
      <c r="E24" s="10"/>
      <c r="F24" s="10"/>
      <c r="G24" s="10"/>
      <c r="H24" s="11"/>
      <c r="I24" s="10"/>
      <c r="J24" s="11"/>
      <c r="K24" s="10"/>
      <c r="L24" s="11"/>
      <c r="M24" s="10"/>
      <c r="N24" s="12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0"/>
      <c r="B25" s="10"/>
      <c r="C25" s="10"/>
      <c r="D25" s="10"/>
      <c r="E25" s="10"/>
      <c r="F25" s="10"/>
      <c r="G25" s="10"/>
      <c r="H25" s="11"/>
      <c r="I25" s="10"/>
      <c r="J25" s="11"/>
      <c r="K25" s="10"/>
      <c r="L25" s="11"/>
      <c r="M25" s="10"/>
      <c r="N25" s="12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0"/>
      <c r="B26" s="10"/>
      <c r="C26" s="10"/>
      <c r="D26" s="10"/>
      <c r="E26" s="10"/>
      <c r="F26" s="10"/>
      <c r="G26" s="10"/>
      <c r="H26" s="11"/>
      <c r="I26" s="10"/>
      <c r="J26" s="11"/>
      <c r="K26" s="10"/>
      <c r="L26" s="11"/>
      <c r="M26" s="10"/>
      <c r="N26" s="12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6.5" customHeight="1" x14ac:dyDescent="0.2">
      <c r="A27" s="10"/>
      <c r="B27" s="10"/>
      <c r="C27" s="10"/>
      <c r="D27" s="10"/>
      <c r="E27" s="10"/>
      <c r="F27" s="10"/>
      <c r="G27" s="10"/>
      <c r="H27" s="11"/>
      <c r="I27" s="10"/>
      <c r="J27" s="11"/>
      <c r="K27" s="10"/>
      <c r="L27" s="11"/>
      <c r="M27" s="10"/>
      <c r="N27" s="12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5" t="s">
        <v>25</v>
      </c>
      <c r="B28" s="16"/>
      <c r="C28" s="16"/>
      <c r="D28" s="16"/>
      <c r="E28" s="16">
        <v>80</v>
      </c>
      <c r="F28" s="16">
        <v>71</v>
      </c>
      <c r="G28" s="16"/>
      <c r="H28" s="17"/>
      <c r="I28" s="16">
        <v>9</v>
      </c>
      <c r="J28" s="17" t="s">
        <v>59</v>
      </c>
      <c r="K28" s="16"/>
      <c r="L28" s="17"/>
      <c r="M28" s="16">
        <v>71.849999999999994</v>
      </c>
      <c r="N28" s="18">
        <v>0.64400000000000002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0" customHeight="1" x14ac:dyDescent="0.2">
      <c r="A30" s="47" t="s">
        <v>26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9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48" t="s">
        <v>27</v>
      </c>
      <c r="C33" s="29"/>
      <c r="D33" s="29"/>
      <c r="E33" s="1"/>
      <c r="F33" s="1"/>
      <c r="G33" s="30" t="s">
        <v>28</v>
      </c>
      <c r="H33" s="29"/>
      <c r="I33" s="29"/>
      <c r="J33" s="29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62.25" customHeight="1" x14ac:dyDescent="0.2">
      <c r="A34" s="1"/>
      <c r="B34" s="49"/>
      <c r="C34" s="33"/>
      <c r="D34" s="33"/>
      <c r="E34" s="1"/>
      <c r="F34" s="1"/>
      <c r="G34" s="32"/>
      <c r="H34" s="33"/>
      <c r="I34" s="33"/>
      <c r="J34" s="3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hidden="1" customHeight="1" x14ac:dyDescent="0.2">
      <c r="A35" s="50" t="s">
        <v>29</v>
      </c>
      <c r="B35" s="29"/>
      <c r="C35" s="7"/>
      <c r="D35" s="1"/>
      <c r="E35" s="50"/>
      <c r="F35" s="29"/>
      <c r="G35" s="29"/>
      <c r="H35" s="2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hidden="1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 customHeight="1" x14ac:dyDescent="0.2">
      <c r="A37" s="1"/>
      <c r="B37" s="45" t="str">
        <f>B10</f>
        <v>MTI. MARTHA LAURA SEDAS CARDENAS</v>
      </c>
      <c r="C37" s="29"/>
      <c r="D37" s="29"/>
      <c r="E37" s="21"/>
      <c r="F37" s="21"/>
      <c r="G37" s="46" t="s">
        <v>41</v>
      </c>
      <c r="H37" s="29"/>
      <c r="I37" s="29"/>
      <c r="J37" s="29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1">
    <mergeCell ref="B37:D37"/>
    <mergeCell ref="G37:J37"/>
    <mergeCell ref="A30:N30"/>
    <mergeCell ref="B33:D33"/>
    <mergeCell ref="G33:J33"/>
    <mergeCell ref="B34:D34"/>
    <mergeCell ref="G34:J34"/>
    <mergeCell ref="A35:B35"/>
    <mergeCell ref="E35:H35"/>
    <mergeCell ref="A12:A13"/>
    <mergeCell ref="B12:B13"/>
    <mergeCell ref="C12:C13"/>
    <mergeCell ref="D12:D13"/>
    <mergeCell ref="E12:E13"/>
    <mergeCell ref="L12:L13"/>
    <mergeCell ref="M12:M13"/>
    <mergeCell ref="N12:N13"/>
    <mergeCell ref="I8:K8"/>
    <mergeCell ref="B10:L10"/>
    <mergeCell ref="F12:G12"/>
    <mergeCell ref="H12:H13"/>
    <mergeCell ref="I12:I13"/>
    <mergeCell ref="J12:J13"/>
    <mergeCell ref="K12:K13"/>
    <mergeCell ref="B1:N1"/>
    <mergeCell ref="A3:N3"/>
    <mergeCell ref="A5:N5"/>
    <mergeCell ref="A6:D6"/>
    <mergeCell ref="B8:C8"/>
    <mergeCell ref="L8:N8"/>
    <mergeCell ref="E6:I6"/>
  </mergeCells>
  <phoneticPr fontId="5" type="noConversion"/>
  <pageMargins left="0.70866141732283472" right="0.70866141732283472" top="0.74803149606299213" bottom="1.05125" header="0" footer="0"/>
  <pageSetup scale="69" orientation="landscape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Z1000"/>
  <sheetViews>
    <sheetView topLeftCell="A5" workbookViewId="0">
      <selection activeCell="M18" sqref="M18"/>
    </sheetView>
  </sheetViews>
  <sheetFormatPr baseColWidth="10" defaultColWidth="14.5" defaultRowHeight="15" customHeight="1" x14ac:dyDescent="0.2"/>
  <cols>
    <col min="1" max="1" width="38.5" customWidth="1"/>
    <col min="2" max="2" width="4.6640625" customWidth="1"/>
    <col min="3" max="3" width="5.5" customWidth="1"/>
    <col min="4" max="4" width="21.83203125" customWidth="1"/>
    <col min="5" max="5" width="9.5" customWidth="1"/>
    <col min="6" max="12" width="7.5" customWidth="1"/>
    <col min="13" max="26" width="11.5" customWidth="1"/>
  </cols>
  <sheetData>
    <row r="1" spans="1:26" ht="62.25" customHeight="1" x14ac:dyDescent="0.2">
      <c r="A1" s="1"/>
      <c r="B1" s="28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2"/>
      <c r="B2" s="2"/>
      <c r="C2" s="2"/>
      <c r="D2" s="1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30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30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1" t="s">
        <v>3</v>
      </c>
      <c r="B6" s="29"/>
      <c r="C6" s="29"/>
      <c r="D6" s="29"/>
      <c r="E6" s="34" t="s">
        <v>31</v>
      </c>
      <c r="F6" s="33"/>
      <c r="G6" s="33"/>
      <c r="H6" s="33"/>
      <c r="I6" s="33"/>
      <c r="J6" s="3"/>
      <c r="K6" s="3"/>
      <c r="L6" s="3"/>
      <c r="M6" s="3"/>
      <c r="N6" s="3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4" t="s">
        <v>5</v>
      </c>
      <c r="B8" s="32">
        <v>3</v>
      </c>
      <c r="C8" s="33"/>
      <c r="D8" s="5" t="s">
        <v>6</v>
      </c>
      <c r="E8" s="20">
        <f>'1'!E8</f>
        <v>5</v>
      </c>
      <c r="G8" s="4" t="s">
        <v>7</v>
      </c>
      <c r="H8" s="20">
        <f>'1'!H8</f>
        <v>3</v>
      </c>
      <c r="I8" s="39" t="s">
        <v>8</v>
      </c>
      <c r="J8" s="29"/>
      <c r="K8" s="29"/>
      <c r="L8" s="32" t="str">
        <f>'1'!L8</f>
        <v>FEB-JUNIO-2025</v>
      </c>
      <c r="M8" s="33"/>
      <c r="N8" s="3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4" t="s">
        <v>30</v>
      </c>
      <c r="B10" s="32" t="str">
        <f>'1'!B10</f>
        <v>MTI. MARTHA LAURA SEDAS CARDENAS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"/>
      <c r="B11" s="7"/>
      <c r="C11" s="7"/>
      <c r="D11" s="1"/>
      <c r="E11" s="7"/>
      <c r="F11" s="7"/>
      <c r="G11" s="7"/>
      <c r="H11" s="7"/>
      <c r="I11" s="7"/>
      <c r="J11" s="7"/>
      <c r="K11" s="7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42" t="s">
        <v>9</v>
      </c>
      <c r="B12" s="44" t="s">
        <v>10</v>
      </c>
      <c r="C12" s="44" t="s">
        <v>11</v>
      </c>
      <c r="D12" s="35" t="s">
        <v>12</v>
      </c>
      <c r="E12" s="35" t="s">
        <v>13</v>
      </c>
      <c r="F12" s="40" t="s">
        <v>14</v>
      </c>
      <c r="G12" s="41"/>
      <c r="H12" s="35" t="s">
        <v>15</v>
      </c>
      <c r="I12" s="35" t="s">
        <v>16</v>
      </c>
      <c r="J12" s="35" t="s">
        <v>17</v>
      </c>
      <c r="K12" s="35" t="s">
        <v>18</v>
      </c>
      <c r="L12" s="35" t="s">
        <v>19</v>
      </c>
      <c r="M12" s="35" t="s">
        <v>20</v>
      </c>
      <c r="N12" s="37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43"/>
      <c r="B13" s="36"/>
      <c r="C13" s="36"/>
      <c r="D13" s="36"/>
      <c r="E13" s="36"/>
      <c r="F13" s="8" t="s">
        <v>22</v>
      </c>
      <c r="G13" s="8" t="s">
        <v>23</v>
      </c>
      <c r="H13" s="36"/>
      <c r="I13" s="36"/>
      <c r="J13" s="36"/>
      <c r="K13" s="36"/>
      <c r="L13" s="36"/>
      <c r="M13" s="36"/>
      <c r="N13" s="38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0" t="str">
        <f>'1'!A14</f>
        <v>TALLER DE COMPETENCIAS PROFESIONALES</v>
      </c>
      <c r="B14" s="10" t="s">
        <v>38</v>
      </c>
      <c r="C14" s="10" t="str">
        <f>'1'!C14</f>
        <v>804IN</v>
      </c>
      <c r="D14" s="10" t="str">
        <f>'1'!D14</f>
        <v>ISIC</v>
      </c>
      <c r="E14" s="10">
        <f>'1'!E14</f>
        <v>14</v>
      </c>
      <c r="F14" s="10"/>
      <c r="G14" s="10"/>
      <c r="H14" s="11"/>
      <c r="I14" s="10">
        <v>0</v>
      </c>
      <c r="J14" s="11"/>
      <c r="K14" s="10">
        <v>0</v>
      </c>
      <c r="L14" s="11">
        <v>0</v>
      </c>
      <c r="M14" s="10"/>
      <c r="N14" s="12">
        <v>0.87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10" t="str">
        <f>'1'!A15</f>
        <v>REDES DE COMPUTADORAS-A</v>
      </c>
      <c r="B15" s="10" t="s">
        <v>38</v>
      </c>
      <c r="C15" s="10" t="str">
        <f>'1'!C15</f>
        <v>604A</v>
      </c>
      <c r="D15" s="10" t="str">
        <f>'1'!D15</f>
        <v>ISIC</v>
      </c>
      <c r="E15" s="10">
        <f>'1'!E15</f>
        <v>26</v>
      </c>
      <c r="F15" s="10"/>
      <c r="G15" s="10"/>
      <c r="H15" s="11"/>
      <c r="I15" s="10">
        <f t="shared" ref="I15:I16" si="0">(E15-SUM(F15:G15))-K15</f>
        <v>26</v>
      </c>
      <c r="J15" s="11"/>
      <c r="K15" s="10">
        <v>0</v>
      </c>
      <c r="L15" s="11">
        <v>0</v>
      </c>
      <c r="M15" s="10"/>
      <c r="N15" s="12">
        <v>0.66</v>
      </c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10" t="str">
        <f>'1'!A16</f>
        <v>REDES DE COMPUTADORAS -B</v>
      </c>
      <c r="B16" s="10" t="s">
        <v>38</v>
      </c>
      <c r="C16" s="10" t="str">
        <f>'1'!C16</f>
        <v>604B</v>
      </c>
      <c r="D16" s="10" t="str">
        <f>'1'!D16</f>
        <v>ISIC</v>
      </c>
      <c r="E16" s="10">
        <f>'1'!E16</f>
        <v>16</v>
      </c>
      <c r="F16" s="10"/>
      <c r="G16" s="10"/>
      <c r="H16" s="11"/>
      <c r="I16" s="10">
        <f t="shared" si="0"/>
        <v>16</v>
      </c>
      <c r="J16" s="11"/>
      <c r="K16" s="10">
        <v>0</v>
      </c>
      <c r="L16" s="11">
        <v>0</v>
      </c>
      <c r="M16" s="10"/>
      <c r="N16" s="12">
        <v>0.75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23" t="str">
        <f>'1'!A17</f>
        <v>ADMINISTRACION DE REDES AP</v>
      </c>
      <c r="B17" s="10" t="s">
        <v>38</v>
      </c>
      <c r="C17" s="10" t="str">
        <f>'1'!C17</f>
        <v>804A</v>
      </c>
      <c r="D17" s="10" t="str">
        <f>'1'!D17</f>
        <v>ISIC</v>
      </c>
      <c r="E17" s="10">
        <f>'1'!E17</f>
        <v>13</v>
      </c>
      <c r="F17" s="10"/>
      <c r="G17" s="10"/>
      <c r="H17" s="11"/>
      <c r="I17" s="10">
        <v>2</v>
      </c>
      <c r="J17" s="11"/>
      <c r="K17" s="10">
        <v>0</v>
      </c>
      <c r="L17" s="11">
        <v>0</v>
      </c>
      <c r="M17" s="10"/>
      <c r="N17" s="12">
        <v>0.2</v>
      </c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10"/>
      <c r="B18" s="10"/>
      <c r="C18" s="10"/>
      <c r="D18" s="10"/>
      <c r="E18" s="10"/>
      <c r="F18" s="10"/>
      <c r="G18" s="10"/>
      <c r="H18" s="11"/>
      <c r="I18" s="10"/>
      <c r="J18" s="11"/>
      <c r="K18" s="10"/>
      <c r="L18" s="11"/>
      <c r="M18" s="10"/>
      <c r="N18" s="12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10"/>
      <c r="B19" s="10"/>
      <c r="C19" s="10"/>
      <c r="D19" s="10"/>
      <c r="E19" s="10"/>
      <c r="F19" s="10"/>
      <c r="G19" s="10"/>
      <c r="H19" s="11"/>
      <c r="I19" s="10"/>
      <c r="J19" s="11"/>
      <c r="K19" s="10"/>
      <c r="L19" s="11"/>
      <c r="M19" s="10"/>
      <c r="N19" s="12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0"/>
      <c r="B20" s="10"/>
      <c r="C20" s="10"/>
      <c r="D20" s="10"/>
      <c r="E20" s="10"/>
      <c r="F20" s="10"/>
      <c r="G20" s="10"/>
      <c r="H20" s="11"/>
      <c r="I20" s="10"/>
      <c r="J20" s="11"/>
      <c r="K20" s="10"/>
      <c r="L20" s="11"/>
      <c r="M20" s="10"/>
      <c r="N20" s="12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0">
        <f>'1'!A21</f>
        <v>0</v>
      </c>
      <c r="B21" s="10"/>
      <c r="C21" s="10">
        <f>'1'!C21</f>
        <v>0</v>
      </c>
      <c r="D21" s="10">
        <f>'1'!D21</f>
        <v>0</v>
      </c>
      <c r="E21" s="10">
        <f>'1'!E21</f>
        <v>0</v>
      </c>
      <c r="F21" s="10"/>
      <c r="G21" s="10"/>
      <c r="H21" s="11"/>
      <c r="I21" s="10"/>
      <c r="J21" s="11"/>
      <c r="K21" s="10"/>
      <c r="L21" s="11"/>
      <c r="M21" s="10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0">
        <f>'1'!A22</f>
        <v>0</v>
      </c>
      <c r="B22" s="10"/>
      <c r="C22" s="10">
        <f>'1'!C22</f>
        <v>0</v>
      </c>
      <c r="D22" s="10">
        <f>'1'!D22</f>
        <v>0</v>
      </c>
      <c r="E22" s="10">
        <f>'1'!E22</f>
        <v>0</v>
      </c>
      <c r="F22" s="10"/>
      <c r="G22" s="10"/>
      <c r="H22" s="11"/>
      <c r="I22" s="10"/>
      <c r="J22" s="11"/>
      <c r="K22" s="10"/>
      <c r="L22" s="11"/>
      <c r="M22" s="10"/>
      <c r="N22" s="12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0">
        <f>'1'!A23</f>
        <v>0</v>
      </c>
      <c r="B23" s="10"/>
      <c r="C23" s="10">
        <f>'1'!C23</f>
        <v>0</v>
      </c>
      <c r="D23" s="10">
        <f>'1'!D23</f>
        <v>0</v>
      </c>
      <c r="E23" s="10">
        <f>'1'!E23</f>
        <v>0</v>
      </c>
      <c r="F23" s="10"/>
      <c r="G23" s="10"/>
      <c r="H23" s="11"/>
      <c r="I23" s="10"/>
      <c r="J23" s="11"/>
      <c r="K23" s="10"/>
      <c r="L23" s="11"/>
      <c r="M23" s="10"/>
      <c r="N23" s="12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0">
        <f>'1'!A24</f>
        <v>0</v>
      </c>
      <c r="B24" s="10"/>
      <c r="C24" s="10">
        <f>'1'!C24</f>
        <v>0</v>
      </c>
      <c r="D24" s="10">
        <f>'1'!D24</f>
        <v>0</v>
      </c>
      <c r="E24" s="10">
        <f>'1'!E24</f>
        <v>0</v>
      </c>
      <c r="F24" s="10"/>
      <c r="G24" s="10"/>
      <c r="H24" s="11"/>
      <c r="I24" s="10"/>
      <c r="J24" s="11"/>
      <c r="K24" s="10"/>
      <c r="L24" s="11"/>
      <c r="M24" s="10"/>
      <c r="N24" s="12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0">
        <f>'1'!A25</f>
        <v>0</v>
      </c>
      <c r="B25" s="10"/>
      <c r="C25" s="10">
        <f>'1'!C25</f>
        <v>0</v>
      </c>
      <c r="D25" s="10">
        <f>'1'!D25</f>
        <v>0</v>
      </c>
      <c r="E25" s="10">
        <f>'1'!E25</f>
        <v>0</v>
      </c>
      <c r="F25" s="10"/>
      <c r="G25" s="10"/>
      <c r="H25" s="11"/>
      <c r="I25" s="10"/>
      <c r="J25" s="11"/>
      <c r="K25" s="10"/>
      <c r="L25" s="11"/>
      <c r="M25" s="10"/>
      <c r="N25" s="12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0">
        <f>'1'!A26</f>
        <v>0</v>
      </c>
      <c r="B26" s="10"/>
      <c r="C26" s="10">
        <f>'1'!C26</f>
        <v>0</v>
      </c>
      <c r="D26" s="10">
        <f>'1'!D26</f>
        <v>0</v>
      </c>
      <c r="E26" s="10">
        <f>'1'!E26</f>
        <v>0</v>
      </c>
      <c r="F26" s="10"/>
      <c r="G26" s="10"/>
      <c r="H26" s="11"/>
      <c r="I26" s="10"/>
      <c r="J26" s="11"/>
      <c r="K26" s="10"/>
      <c r="L26" s="11"/>
      <c r="M26" s="10"/>
      <c r="N26" s="12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6.5" customHeight="1" x14ac:dyDescent="0.2">
      <c r="A27" s="10">
        <f>'1'!A27</f>
        <v>0</v>
      </c>
      <c r="B27" s="10"/>
      <c r="C27" s="10">
        <f>'1'!C27</f>
        <v>0</v>
      </c>
      <c r="D27" s="10">
        <f>'1'!D27</f>
        <v>0</v>
      </c>
      <c r="E27" s="10">
        <f>'1'!E27</f>
        <v>0</v>
      </c>
      <c r="F27" s="10"/>
      <c r="G27" s="10"/>
      <c r="H27" s="11"/>
      <c r="I27" s="10"/>
      <c r="J27" s="11"/>
      <c r="K27" s="10"/>
      <c r="L27" s="11"/>
      <c r="M27" s="10"/>
      <c r="N27" s="12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5" t="s">
        <v>25</v>
      </c>
      <c r="B28" s="16"/>
      <c r="C28" s="16"/>
      <c r="D28" s="16"/>
      <c r="E28" s="16"/>
      <c r="F28" s="16"/>
      <c r="G28" s="16"/>
      <c r="H28" s="17"/>
      <c r="I28" s="16"/>
      <c r="J28" s="17"/>
      <c r="K28" s="16"/>
      <c r="L28" s="17"/>
      <c r="M28" s="16"/>
      <c r="N28" s="18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0" customHeight="1" x14ac:dyDescent="0.2">
      <c r="A30" s="47" t="s">
        <v>26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9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48" t="s">
        <v>27</v>
      </c>
      <c r="C33" s="29"/>
      <c r="D33" s="29"/>
      <c r="E33" s="1"/>
      <c r="F33" s="1"/>
      <c r="G33" s="30" t="s">
        <v>28</v>
      </c>
      <c r="H33" s="29"/>
      <c r="I33" s="29"/>
      <c r="J33" s="29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62.25" customHeight="1" x14ac:dyDescent="0.2">
      <c r="A34" s="1"/>
      <c r="B34" s="49"/>
      <c r="C34" s="33"/>
      <c r="D34" s="33"/>
      <c r="E34" s="1"/>
      <c r="F34" s="1"/>
      <c r="G34" s="32"/>
      <c r="H34" s="33"/>
      <c r="I34" s="33"/>
      <c r="J34" s="3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hidden="1" customHeight="1" x14ac:dyDescent="0.2">
      <c r="A35" s="50" t="s">
        <v>29</v>
      </c>
      <c r="B35" s="29"/>
      <c r="C35" s="7"/>
      <c r="D35" s="1"/>
      <c r="E35" s="50"/>
      <c r="F35" s="29"/>
      <c r="G35" s="29"/>
      <c r="H35" s="2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hidden="1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 customHeight="1" x14ac:dyDescent="0.2">
      <c r="A37" s="1"/>
      <c r="B37" s="45" t="str">
        <f>B10</f>
        <v>MTI. MARTHA LAURA SEDAS CARDENAS</v>
      </c>
      <c r="C37" s="29"/>
      <c r="D37" s="29"/>
      <c r="E37" s="21"/>
      <c r="F37" s="21"/>
      <c r="G37" s="46" t="s">
        <v>43</v>
      </c>
      <c r="H37" s="29"/>
      <c r="I37" s="29"/>
      <c r="J37" s="29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1">
    <mergeCell ref="B37:D37"/>
    <mergeCell ref="G37:J37"/>
    <mergeCell ref="A30:N30"/>
    <mergeCell ref="B33:D33"/>
    <mergeCell ref="G33:J33"/>
    <mergeCell ref="B34:D34"/>
    <mergeCell ref="G34:J34"/>
    <mergeCell ref="A35:B35"/>
    <mergeCell ref="E35:H35"/>
    <mergeCell ref="A12:A13"/>
    <mergeCell ref="B12:B13"/>
    <mergeCell ref="C12:C13"/>
    <mergeCell ref="D12:D13"/>
    <mergeCell ref="E12:E13"/>
    <mergeCell ref="L12:L13"/>
    <mergeCell ref="M12:M13"/>
    <mergeCell ref="N12:N13"/>
    <mergeCell ref="I8:K8"/>
    <mergeCell ref="B10:L10"/>
    <mergeCell ref="F12:G12"/>
    <mergeCell ref="H12:H13"/>
    <mergeCell ref="I12:I13"/>
    <mergeCell ref="J12:J13"/>
    <mergeCell ref="K12:K13"/>
    <mergeCell ref="B1:N1"/>
    <mergeCell ref="A3:N3"/>
    <mergeCell ref="A5:N5"/>
    <mergeCell ref="A6:D6"/>
    <mergeCell ref="B8:C8"/>
    <mergeCell ref="L8:N8"/>
    <mergeCell ref="E6:I6"/>
  </mergeCells>
  <phoneticPr fontId="5" type="noConversion"/>
  <pageMargins left="0.70866141732283472" right="0.70866141732283472" top="0.74803149606299213" bottom="1.05125" header="0" footer="0"/>
  <pageSetup scale="69" orientation="landscape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Z1000"/>
  <sheetViews>
    <sheetView topLeftCell="A11" workbookViewId="0">
      <selection activeCell="F17" sqref="F17"/>
    </sheetView>
  </sheetViews>
  <sheetFormatPr baseColWidth="10" defaultColWidth="14.5" defaultRowHeight="15" customHeight="1" x14ac:dyDescent="0.2"/>
  <cols>
    <col min="1" max="1" width="38.5" customWidth="1"/>
    <col min="2" max="2" width="4.6640625" customWidth="1"/>
    <col min="3" max="3" width="5.5" customWidth="1"/>
    <col min="4" max="4" width="21.83203125" customWidth="1"/>
    <col min="5" max="5" width="9.5" customWidth="1"/>
    <col min="6" max="12" width="7.5" customWidth="1"/>
    <col min="13" max="26" width="11.5" customWidth="1"/>
  </cols>
  <sheetData>
    <row r="1" spans="1:26" ht="62.25" customHeight="1" x14ac:dyDescent="0.2">
      <c r="A1" s="1"/>
      <c r="B1" s="28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2"/>
      <c r="B2" s="2"/>
      <c r="C2" s="2"/>
      <c r="D2" s="1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30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30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1" t="s">
        <v>3</v>
      </c>
      <c r="B6" s="29"/>
      <c r="C6" s="29"/>
      <c r="D6" s="29"/>
      <c r="E6" s="34" t="s">
        <v>31</v>
      </c>
      <c r="F6" s="33"/>
      <c r="G6" s="33"/>
      <c r="H6" s="33"/>
      <c r="I6" s="33"/>
      <c r="J6" s="3"/>
      <c r="K6" s="3"/>
      <c r="L6" s="3"/>
      <c r="M6" s="3"/>
      <c r="N6" s="3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4" t="s">
        <v>5</v>
      </c>
      <c r="B8" s="32">
        <v>4</v>
      </c>
      <c r="C8" s="33"/>
      <c r="D8" s="5" t="s">
        <v>6</v>
      </c>
      <c r="E8" s="20">
        <f>'1'!E8</f>
        <v>5</v>
      </c>
      <c r="G8" s="4" t="s">
        <v>7</v>
      </c>
      <c r="H8" s="20">
        <f>'1'!H8</f>
        <v>3</v>
      </c>
      <c r="I8" s="39" t="s">
        <v>8</v>
      </c>
      <c r="J8" s="29"/>
      <c r="K8" s="29"/>
      <c r="L8" s="32" t="str">
        <f>'1'!L8</f>
        <v>FEB-JUNIO-2025</v>
      </c>
      <c r="M8" s="33"/>
      <c r="N8" s="3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4" t="s">
        <v>30</v>
      </c>
      <c r="B10" s="32" t="str">
        <f>'1'!B10</f>
        <v>MTI. MARTHA LAURA SEDAS CARDENAS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"/>
      <c r="B11" s="7"/>
      <c r="C11" s="7"/>
      <c r="D11" s="1"/>
      <c r="E11" s="7"/>
      <c r="F11" s="7"/>
      <c r="G11" s="7"/>
      <c r="H11" s="7"/>
      <c r="I11" s="7"/>
      <c r="J11" s="7"/>
      <c r="K11" s="7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42" t="s">
        <v>9</v>
      </c>
      <c r="B12" s="44" t="s">
        <v>10</v>
      </c>
      <c r="C12" s="44" t="s">
        <v>11</v>
      </c>
      <c r="D12" s="35" t="s">
        <v>12</v>
      </c>
      <c r="E12" s="35" t="s">
        <v>13</v>
      </c>
      <c r="F12" s="40" t="s">
        <v>14</v>
      </c>
      <c r="G12" s="41"/>
      <c r="H12" s="35" t="s">
        <v>15</v>
      </c>
      <c r="I12" s="35" t="s">
        <v>16</v>
      </c>
      <c r="J12" s="35" t="s">
        <v>17</v>
      </c>
      <c r="K12" s="35" t="s">
        <v>18</v>
      </c>
      <c r="L12" s="35" t="s">
        <v>19</v>
      </c>
      <c r="M12" s="35" t="s">
        <v>20</v>
      </c>
      <c r="N12" s="37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43"/>
      <c r="B13" s="36"/>
      <c r="C13" s="36"/>
      <c r="D13" s="36"/>
      <c r="E13" s="36"/>
      <c r="F13" s="8" t="s">
        <v>22</v>
      </c>
      <c r="G13" s="8" t="s">
        <v>23</v>
      </c>
      <c r="H13" s="36"/>
      <c r="I13" s="36"/>
      <c r="J13" s="36"/>
      <c r="K13" s="36"/>
      <c r="L13" s="36"/>
      <c r="M13" s="36"/>
      <c r="N13" s="38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0" t="str">
        <f>'1'!A14</f>
        <v>TALLER DE COMPETENCIAS PROFESIONALES</v>
      </c>
      <c r="B14" s="10" t="s">
        <v>39</v>
      </c>
      <c r="C14" s="10" t="str">
        <f>'1'!C14</f>
        <v>804IN</v>
      </c>
      <c r="D14" s="10" t="str">
        <f>'1'!D14</f>
        <v>ISIC</v>
      </c>
      <c r="E14" s="10">
        <f>'1'!E14</f>
        <v>14</v>
      </c>
      <c r="F14" s="10"/>
      <c r="G14" s="10"/>
      <c r="H14" s="11"/>
      <c r="I14" s="10">
        <f t="shared" ref="I14:I17" si="0">(E14-SUM(F14:G14))-K14</f>
        <v>14</v>
      </c>
      <c r="J14" s="11"/>
      <c r="K14" s="10">
        <v>0</v>
      </c>
      <c r="L14" s="11"/>
      <c r="M14" s="10"/>
      <c r="N14" s="12">
        <v>0.86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10" t="str">
        <f>'1'!A15</f>
        <v>REDES DE COMPUTADORAS-A</v>
      </c>
      <c r="B15" s="10" t="s">
        <v>39</v>
      </c>
      <c r="C15" s="10" t="str">
        <f>'1'!C15</f>
        <v>604A</v>
      </c>
      <c r="D15" s="10" t="str">
        <f>'1'!D15</f>
        <v>ISIC</v>
      </c>
      <c r="E15" s="10">
        <f>'1'!E15</f>
        <v>26</v>
      </c>
      <c r="F15" s="10"/>
      <c r="G15" s="10"/>
      <c r="H15" s="11"/>
      <c r="I15" s="10">
        <f t="shared" si="0"/>
        <v>26</v>
      </c>
      <c r="J15" s="11"/>
      <c r="K15" s="10">
        <v>0</v>
      </c>
      <c r="L15" s="11"/>
      <c r="M15" s="10"/>
      <c r="N15" s="12">
        <v>0.75</v>
      </c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10" t="s">
        <v>51</v>
      </c>
      <c r="B16" s="10" t="s">
        <v>39</v>
      </c>
      <c r="C16" s="10" t="s">
        <v>48</v>
      </c>
      <c r="D16" s="10" t="str">
        <f>'1'!D16</f>
        <v>ISIC</v>
      </c>
      <c r="E16" s="10">
        <v>25</v>
      </c>
      <c r="F16" s="10"/>
      <c r="G16" s="10"/>
      <c r="H16" s="11"/>
      <c r="I16" s="10">
        <f t="shared" si="0"/>
        <v>25</v>
      </c>
      <c r="J16" s="11"/>
      <c r="K16" s="10">
        <v>0</v>
      </c>
      <c r="L16" s="11"/>
      <c r="M16" s="10"/>
      <c r="N16" s="12">
        <v>0.8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10" t="s">
        <v>50</v>
      </c>
      <c r="B17" s="10" t="s">
        <v>39</v>
      </c>
      <c r="C17" s="10" t="s">
        <v>49</v>
      </c>
      <c r="D17" s="10" t="str">
        <f>'1'!D17</f>
        <v>ISIC</v>
      </c>
      <c r="E17" s="10">
        <v>22</v>
      </c>
      <c r="F17" s="10"/>
      <c r="G17" s="10"/>
      <c r="H17" s="11"/>
      <c r="I17" s="10">
        <f t="shared" si="0"/>
        <v>22</v>
      </c>
      <c r="J17" s="11"/>
      <c r="K17" s="10">
        <v>0</v>
      </c>
      <c r="L17" s="11"/>
      <c r="M17" s="10"/>
      <c r="N17" s="12">
        <v>0.81</v>
      </c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10"/>
      <c r="B18" s="10"/>
      <c r="C18" s="10"/>
      <c r="D18" s="10"/>
      <c r="E18" s="10"/>
      <c r="F18" s="10"/>
      <c r="G18" s="10"/>
      <c r="H18" s="11"/>
      <c r="I18" s="10"/>
      <c r="J18" s="11"/>
      <c r="K18" s="10"/>
      <c r="L18" s="11"/>
      <c r="M18" s="10"/>
      <c r="N18" s="12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10"/>
      <c r="B19" s="10"/>
      <c r="C19" s="10"/>
      <c r="D19" s="10"/>
      <c r="E19" s="10"/>
      <c r="F19" s="10"/>
      <c r="G19" s="10"/>
      <c r="H19" s="11"/>
      <c r="I19" s="10"/>
      <c r="J19" s="11"/>
      <c r="K19" s="10"/>
      <c r="L19" s="11"/>
      <c r="M19" s="10"/>
      <c r="N19" s="12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0"/>
      <c r="B20" s="10"/>
      <c r="C20" s="10"/>
      <c r="D20" s="10"/>
      <c r="E20" s="10"/>
      <c r="F20" s="10"/>
      <c r="G20" s="10"/>
      <c r="H20" s="11"/>
      <c r="I20" s="10"/>
      <c r="J20" s="11"/>
      <c r="K20" s="10"/>
      <c r="L20" s="11"/>
      <c r="M20" s="10"/>
      <c r="N20" s="12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0"/>
      <c r="B21" s="10"/>
      <c r="C21" s="10"/>
      <c r="D21" s="10"/>
      <c r="E21" s="10"/>
      <c r="F21" s="10"/>
      <c r="G21" s="10"/>
      <c r="H21" s="11"/>
      <c r="I21" s="10"/>
      <c r="J21" s="11"/>
      <c r="K21" s="10"/>
      <c r="L21" s="11"/>
      <c r="M21" s="10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0"/>
      <c r="B22" s="10"/>
      <c r="C22" s="10"/>
      <c r="D22" s="10"/>
      <c r="E22" s="10"/>
      <c r="F22" s="10"/>
      <c r="G22" s="10"/>
      <c r="H22" s="11"/>
      <c r="I22" s="10"/>
      <c r="J22" s="11"/>
      <c r="K22" s="10"/>
      <c r="L22" s="11"/>
      <c r="M22" s="10"/>
      <c r="N22" s="12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0"/>
      <c r="B23" s="10"/>
      <c r="C23" s="10"/>
      <c r="D23" s="10"/>
      <c r="E23" s="10"/>
      <c r="F23" s="10"/>
      <c r="G23" s="10"/>
      <c r="H23" s="11"/>
      <c r="I23" s="10"/>
      <c r="J23" s="11"/>
      <c r="K23" s="10"/>
      <c r="L23" s="11"/>
      <c r="M23" s="10"/>
      <c r="N23" s="12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0"/>
      <c r="B24" s="10"/>
      <c r="C24" s="10"/>
      <c r="D24" s="10"/>
      <c r="E24" s="10"/>
      <c r="F24" s="10"/>
      <c r="G24" s="10"/>
      <c r="H24" s="11"/>
      <c r="I24" s="10"/>
      <c r="J24" s="11"/>
      <c r="K24" s="10"/>
      <c r="L24" s="11"/>
      <c r="M24" s="10"/>
      <c r="N24" s="12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0"/>
      <c r="B25" s="10"/>
      <c r="C25" s="10"/>
      <c r="D25" s="10"/>
      <c r="E25" s="10"/>
      <c r="F25" s="10"/>
      <c r="G25" s="10"/>
      <c r="H25" s="11"/>
      <c r="I25" s="10"/>
      <c r="J25" s="11"/>
      <c r="K25" s="10"/>
      <c r="L25" s="11"/>
      <c r="M25" s="10"/>
      <c r="N25" s="12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0"/>
      <c r="B26" s="10"/>
      <c r="C26" s="10"/>
      <c r="D26" s="10"/>
      <c r="E26" s="10"/>
      <c r="F26" s="10"/>
      <c r="G26" s="10"/>
      <c r="H26" s="11"/>
      <c r="I26" s="10"/>
      <c r="J26" s="11"/>
      <c r="K26" s="10"/>
      <c r="L26" s="11"/>
      <c r="M26" s="10"/>
      <c r="N26" s="12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6.5" customHeight="1" x14ac:dyDescent="0.2">
      <c r="A27" s="10"/>
      <c r="B27" s="10"/>
      <c r="C27" s="10"/>
      <c r="D27" s="10"/>
      <c r="E27" s="10"/>
      <c r="F27" s="10"/>
      <c r="G27" s="10"/>
      <c r="H27" s="11"/>
      <c r="I27" s="10"/>
      <c r="J27" s="11"/>
      <c r="K27" s="10"/>
      <c r="L27" s="11"/>
      <c r="M27" s="10"/>
      <c r="N27" s="12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5" t="s">
        <v>25</v>
      </c>
      <c r="B28" s="16"/>
      <c r="C28" s="16"/>
      <c r="D28" s="16"/>
      <c r="E28" s="16"/>
      <c r="F28" s="16"/>
      <c r="G28" s="16"/>
      <c r="H28" s="17"/>
      <c r="I28" s="16"/>
      <c r="J28" s="17"/>
      <c r="K28" s="16"/>
      <c r="L28" s="17"/>
      <c r="M28" s="16"/>
      <c r="N28" s="18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0" customHeight="1" x14ac:dyDescent="0.2">
      <c r="A30" s="47" t="s">
        <v>26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9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48" t="s">
        <v>27</v>
      </c>
      <c r="C33" s="29"/>
      <c r="D33" s="29"/>
      <c r="E33" s="1"/>
      <c r="F33" s="1"/>
      <c r="G33" s="30" t="s">
        <v>28</v>
      </c>
      <c r="H33" s="29"/>
      <c r="I33" s="29"/>
      <c r="J33" s="29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62.25" customHeight="1" x14ac:dyDescent="0.2">
      <c r="A34" s="1"/>
      <c r="B34" s="49"/>
      <c r="C34" s="33"/>
      <c r="D34" s="33"/>
      <c r="E34" s="1"/>
      <c r="F34" s="1"/>
      <c r="G34" s="32"/>
      <c r="H34" s="33"/>
      <c r="I34" s="33"/>
      <c r="J34" s="3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hidden="1" customHeight="1" x14ac:dyDescent="0.2">
      <c r="A35" s="50" t="s">
        <v>29</v>
      </c>
      <c r="B35" s="29"/>
      <c r="C35" s="7"/>
      <c r="D35" s="1"/>
      <c r="E35" s="50"/>
      <c r="F35" s="29"/>
      <c r="G35" s="29"/>
      <c r="H35" s="2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hidden="1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 customHeight="1" x14ac:dyDescent="0.2">
      <c r="A37" s="1"/>
      <c r="B37" s="45" t="str">
        <f>B10</f>
        <v>MTI. MARTHA LAURA SEDAS CARDENAS</v>
      </c>
      <c r="C37" s="29"/>
      <c r="D37" s="29"/>
      <c r="E37" s="21"/>
      <c r="F37" s="21"/>
      <c r="G37" s="46" t="s">
        <v>43</v>
      </c>
      <c r="H37" s="29"/>
      <c r="I37" s="29"/>
      <c r="J37" s="29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1">
    <mergeCell ref="B37:D37"/>
    <mergeCell ref="G37:J37"/>
    <mergeCell ref="A30:N30"/>
    <mergeCell ref="B33:D33"/>
    <mergeCell ref="G33:J33"/>
    <mergeCell ref="B34:D34"/>
    <mergeCell ref="G34:J34"/>
    <mergeCell ref="A35:B35"/>
    <mergeCell ref="E35:H35"/>
    <mergeCell ref="A12:A13"/>
    <mergeCell ref="B12:B13"/>
    <mergeCell ref="C12:C13"/>
    <mergeCell ref="D12:D13"/>
    <mergeCell ref="E12:E13"/>
    <mergeCell ref="L12:L13"/>
    <mergeCell ref="M12:M13"/>
    <mergeCell ref="N12:N13"/>
    <mergeCell ref="I8:K8"/>
    <mergeCell ref="B10:L10"/>
    <mergeCell ref="F12:G12"/>
    <mergeCell ref="H12:H13"/>
    <mergeCell ref="I12:I13"/>
    <mergeCell ref="J12:J13"/>
    <mergeCell ref="K12:K13"/>
    <mergeCell ref="B1:N1"/>
    <mergeCell ref="A3:N3"/>
    <mergeCell ref="A5:N5"/>
    <mergeCell ref="A6:D6"/>
    <mergeCell ref="B8:C8"/>
    <mergeCell ref="L8:N8"/>
    <mergeCell ref="E6:I6"/>
  </mergeCells>
  <phoneticPr fontId="5" type="noConversion"/>
  <pageMargins left="0.70866141732283472" right="0.70866141732283472" top="0.74803149606299213" bottom="1.05125" header="0" footer="0"/>
  <pageSetup scale="69" orientation="landscape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Z1000"/>
  <sheetViews>
    <sheetView topLeftCell="A5" workbookViewId="0">
      <selection activeCell="M15" sqref="M15"/>
    </sheetView>
  </sheetViews>
  <sheetFormatPr baseColWidth="10" defaultColWidth="14.5" defaultRowHeight="15" customHeight="1" x14ac:dyDescent="0.2"/>
  <cols>
    <col min="1" max="1" width="38.5" customWidth="1"/>
    <col min="2" max="2" width="4.6640625" customWidth="1"/>
    <col min="3" max="3" width="5.5" customWidth="1"/>
    <col min="4" max="4" width="21.83203125" customWidth="1"/>
    <col min="5" max="5" width="9.5" customWidth="1"/>
    <col min="6" max="12" width="7.5" customWidth="1"/>
    <col min="13" max="26" width="11.5" customWidth="1"/>
  </cols>
  <sheetData>
    <row r="1" spans="1:26" ht="62.25" customHeight="1" x14ac:dyDescent="0.2">
      <c r="A1" s="1"/>
      <c r="B1" s="28" t="s">
        <v>0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12.75" customHeight="1" x14ac:dyDescent="0.2">
      <c r="A2" s="2"/>
      <c r="B2" s="2"/>
      <c r="C2" s="2"/>
      <c r="D2" s="1"/>
      <c r="E2" s="2"/>
      <c r="F2" s="2"/>
      <c r="G2" s="2"/>
      <c r="H2" s="2"/>
      <c r="I2" s="2"/>
      <c r="J2" s="2"/>
      <c r="K2" s="2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12.75" customHeight="1" x14ac:dyDescent="0.2">
      <c r="A3" s="30" t="s">
        <v>1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12.75" customHeight="1" x14ac:dyDescent="0.2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">
      <c r="A5" s="30" t="s">
        <v>2</v>
      </c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">
      <c r="A6" s="31" t="s">
        <v>3</v>
      </c>
      <c r="B6" s="29"/>
      <c r="C6" s="29"/>
      <c r="D6" s="29"/>
      <c r="E6" s="34" t="s">
        <v>31</v>
      </c>
      <c r="F6" s="33"/>
      <c r="G6" s="33"/>
      <c r="H6" s="33"/>
      <c r="I6" s="33"/>
      <c r="J6" s="3"/>
      <c r="K6" s="3"/>
      <c r="L6" s="3"/>
      <c r="M6" s="3"/>
      <c r="N6" s="3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">
      <c r="A8" s="4" t="s">
        <v>5</v>
      </c>
      <c r="B8" s="32" t="s">
        <v>32</v>
      </c>
      <c r="C8" s="33"/>
      <c r="D8" s="5" t="s">
        <v>6</v>
      </c>
      <c r="E8" s="20">
        <f>'1'!E8</f>
        <v>5</v>
      </c>
      <c r="G8" s="4" t="s">
        <v>7</v>
      </c>
      <c r="H8" s="20">
        <f>'1'!H8</f>
        <v>3</v>
      </c>
      <c r="I8" s="39" t="s">
        <v>8</v>
      </c>
      <c r="J8" s="29"/>
      <c r="K8" s="29"/>
      <c r="L8" s="32" t="str">
        <f>'1'!L8</f>
        <v>FEB-JUNIO-2025</v>
      </c>
      <c r="M8" s="33"/>
      <c r="N8" s="33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">
      <c r="A10" s="4" t="s">
        <v>30</v>
      </c>
      <c r="B10" s="32" t="str">
        <f>'1'!B10</f>
        <v>MTI. MARTHA LAURA SEDAS CARDENAS</v>
      </c>
      <c r="C10" s="33"/>
      <c r="D10" s="33"/>
      <c r="E10" s="33"/>
      <c r="F10" s="33"/>
      <c r="G10" s="33"/>
      <c r="H10" s="33"/>
      <c r="I10" s="33"/>
      <c r="J10" s="33"/>
      <c r="K10" s="33"/>
      <c r="L10" s="33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">
      <c r="A11" s="1"/>
      <c r="B11" s="7"/>
      <c r="C11" s="7"/>
      <c r="D11" s="1"/>
      <c r="E11" s="7"/>
      <c r="F11" s="7"/>
      <c r="G11" s="7"/>
      <c r="H11" s="7"/>
      <c r="I11" s="7"/>
      <c r="J11" s="7"/>
      <c r="K11" s="7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">
      <c r="A12" s="42" t="s">
        <v>9</v>
      </c>
      <c r="B12" s="44" t="s">
        <v>10</v>
      </c>
      <c r="C12" s="44" t="s">
        <v>11</v>
      </c>
      <c r="D12" s="35" t="s">
        <v>12</v>
      </c>
      <c r="E12" s="35" t="s">
        <v>13</v>
      </c>
      <c r="F12" s="40" t="s">
        <v>14</v>
      </c>
      <c r="G12" s="41"/>
      <c r="H12" s="35" t="s">
        <v>15</v>
      </c>
      <c r="I12" s="35" t="s">
        <v>16</v>
      </c>
      <c r="J12" s="35" t="s">
        <v>17</v>
      </c>
      <c r="K12" s="35" t="s">
        <v>18</v>
      </c>
      <c r="L12" s="35" t="s">
        <v>19</v>
      </c>
      <c r="M12" s="35" t="s">
        <v>20</v>
      </c>
      <c r="N12" s="37" t="s">
        <v>21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">
      <c r="A13" s="43"/>
      <c r="B13" s="36"/>
      <c r="C13" s="36"/>
      <c r="D13" s="36"/>
      <c r="E13" s="36"/>
      <c r="F13" s="8" t="s">
        <v>22</v>
      </c>
      <c r="G13" s="8" t="s">
        <v>23</v>
      </c>
      <c r="H13" s="36"/>
      <c r="I13" s="36"/>
      <c r="J13" s="36"/>
      <c r="K13" s="36"/>
      <c r="L13" s="36"/>
      <c r="M13" s="36"/>
      <c r="N13" s="38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">
      <c r="A14" s="10" t="str">
        <f>'1'!A14</f>
        <v>TALLER DE COMPETENCIAS PROFESIONALES</v>
      </c>
      <c r="B14" s="10" t="s">
        <v>40</v>
      </c>
      <c r="C14" s="10" t="s">
        <v>52</v>
      </c>
      <c r="D14" s="10" t="str">
        <f>'1'!D14</f>
        <v>ISIC</v>
      </c>
      <c r="E14" s="10">
        <f>'1'!E14</f>
        <v>14</v>
      </c>
      <c r="F14" s="10"/>
      <c r="G14" s="10"/>
      <c r="H14" s="11"/>
      <c r="I14" s="10">
        <v>0</v>
      </c>
      <c r="J14" s="11">
        <v>0</v>
      </c>
      <c r="K14" s="10">
        <v>0</v>
      </c>
      <c r="L14" s="11">
        <f t="shared" ref="L14:L17" si="0">K14/E14</f>
        <v>0</v>
      </c>
      <c r="M14" s="10"/>
      <c r="N14" s="12">
        <v>0.84</v>
      </c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</row>
    <row r="15" spans="1:26" ht="12.75" customHeight="1" x14ac:dyDescent="0.2">
      <c r="A15" s="22" t="s">
        <v>53</v>
      </c>
      <c r="B15" s="10" t="s">
        <v>40</v>
      </c>
      <c r="C15" s="10" t="s">
        <v>47</v>
      </c>
      <c r="D15" s="10" t="str">
        <f>'1'!D15</f>
        <v>ISIC</v>
      </c>
      <c r="E15" s="10">
        <f>'1'!E15</f>
        <v>26</v>
      </c>
      <c r="F15" s="10"/>
      <c r="G15" s="10"/>
      <c r="H15" s="11"/>
      <c r="I15" s="10">
        <v>0</v>
      </c>
      <c r="J15" s="11">
        <v>0</v>
      </c>
      <c r="K15" s="10">
        <v>0</v>
      </c>
      <c r="L15" s="11">
        <f t="shared" si="0"/>
        <v>0</v>
      </c>
      <c r="M15" s="10"/>
      <c r="N15" s="12">
        <v>0.9</v>
      </c>
      <c r="O15" s="13"/>
      <c r="P15" s="13"/>
      <c r="Q15" s="13"/>
      <c r="R15" s="13"/>
      <c r="S15" s="13"/>
      <c r="T15" s="13"/>
      <c r="U15" s="13"/>
      <c r="V15" s="13"/>
      <c r="W15" s="13"/>
      <c r="X15" s="13"/>
      <c r="Y15" s="13"/>
      <c r="Z15" s="13"/>
    </row>
    <row r="16" spans="1:26" ht="12.75" customHeight="1" x14ac:dyDescent="0.2">
      <c r="A16" s="22" t="s">
        <v>54</v>
      </c>
      <c r="B16" s="10" t="s">
        <v>40</v>
      </c>
      <c r="C16" s="10" t="s">
        <v>48</v>
      </c>
      <c r="D16" s="10" t="str">
        <f>'1'!D16</f>
        <v>ISIC</v>
      </c>
      <c r="E16" s="24">
        <f>'1'!E16</f>
        <v>16</v>
      </c>
      <c r="F16" s="10"/>
      <c r="G16" s="10"/>
      <c r="H16" s="11"/>
      <c r="I16" s="10"/>
      <c r="J16" s="11">
        <v>0</v>
      </c>
      <c r="K16" s="10">
        <v>0</v>
      </c>
      <c r="L16" s="11">
        <f t="shared" si="0"/>
        <v>0</v>
      </c>
      <c r="M16" s="24"/>
      <c r="N16" s="25">
        <v>0.68</v>
      </c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</row>
    <row r="17" spans="1:26" ht="12.75" customHeight="1" x14ac:dyDescent="0.2">
      <c r="A17" s="10" t="s">
        <v>50</v>
      </c>
      <c r="B17" s="10" t="s">
        <v>40</v>
      </c>
      <c r="C17" s="10" t="s">
        <v>49</v>
      </c>
      <c r="D17" s="10" t="str">
        <f>'1'!D17</f>
        <v>ISIC</v>
      </c>
      <c r="E17" s="10">
        <f>'1'!E17</f>
        <v>13</v>
      </c>
      <c r="F17" s="10"/>
      <c r="G17" s="10"/>
      <c r="H17" s="11"/>
      <c r="I17" s="10"/>
      <c r="J17" s="11">
        <v>0</v>
      </c>
      <c r="K17" s="10">
        <v>0</v>
      </c>
      <c r="L17" s="11">
        <f t="shared" si="0"/>
        <v>0</v>
      </c>
      <c r="M17" s="10"/>
      <c r="N17" s="12">
        <v>0.77</v>
      </c>
      <c r="O17" s="13"/>
      <c r="P17" s="13"/>
      <c r="Q17" s="13"/>
      <c r="R17" s="13"/>
      <c r="S17" s="13"/>
      <c r="T17" s="13"/>
      <c r="U17" s="13"/>
      <c r="V17" s="13"/>
      <c r="W17" s="13"/>
      <c r="X17" s="13"/>
      <c r="Y17" s="13"/>
      <c r="Z17" s="13"/>
    </row>
    <row r="18" spans="1:26" ht="12.75" customHeight="1" x14ac:dyDescent="0.2">
      <c r="A18" s="22"/>
      <c r="B18" s="10"/>
      <c r="C18" s="10"/>
      <c r="D18" s="10"/>
      <c r="E18" s="10"/>
      <c r="F18" s="10"/>
      <c r="G18" s="10"/>
      <c r="H18" s="11"/>
      <c r="I18" s="10"/>
      <c r="J18" s="11"/>
      <c r="K18" s="10"/>
      <c r="L18" s="11"/>
      <c r="M18" s="10"/>
      <c r="N18" s="12"/>
      <c r="O18" s="13"/>
      <c r="P18" s="13"/>
      <c r="Q18" s="13"/>
      <c r="R18" s="13"/>
      <c r="S18" s="13"/>
      <c r="T18" s="13"/>
      <c r="U18" s="13"/>
      <c r="V18" s="13"/>
      <c r="W18" s="13"/>
      <c r="X18" s="13"/>
      <c r="Y18" s="13"/>
      <c r="Z18" s="13"/>
    </row>
    <row r="19" spans="1:26" ht="12.75" customHeight="1" x14ac:dyDescent="0.2">
      <c r="A19" s="10">
        <f>'1'!A19</f>
        <v>0</v>
      </c>
      <c r="B19" s="10"/>
      <c r="C19" s="10">
        <f>'1'!C19</f>
        <v>0</v>
      </c>
      <c r="D19" s="10"/>
      <c r="E19" s="10"/>
      <c r="F19" s="10"/>
      <c r="G19" s="10"/>
      <c r="H19" s="11"/>
      <c r="I19" s="10"/>
      <c r="J19" s="11"/>
      <c r="K19" s="10"/>
      <c r="L19" s="11"/>
      <c r="M19" s="10"/>
      <c r="N19" s="12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</row>
    <row r="20" spans="1:26" ht="12.75" customHeight="1" x14ac:dyDescent="0.2">
      <c r="A20" s="10">
        <f>'1'!A20</f>
        <v>0</v>
      </c>
      <c r="B20" s="10"/>
      <c r="C20" s="10">
        <f>'1'!C20</f>
        <v>0</v>
      </c>
      <c r="D20" s="10">
        <f>'1'!D20</f>
        <v>0</v>
      </c>
      <c r="E20" s="10">
        <f>'1'!E20</f>
        <v>0</v>
      </c>
      <c r="F20" s="10"/>
      <c r="G20" s="10"/>
      <c r="H20" s="11"/>
      <c r="I20" s="10"/>
      <c r="J20" s="11"/>
      <c r="K20" s="10"/>
      <c r="L20" s="11"/>
      <c r="M20" s="10"/>
      <c r="N20" s="12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</row>
    <row r="21" spans="1:26" ht="12.75" customHeight="1" x14ac:dyDescent="0.2">
      <c r="A21" s="10">
        <f>'1'!A21</f>
        <v>0</v>
      </c>
      <c r="B21" s="10"/>
      <c r="C21" s="10">
        <f>'1'!C21</f>
        <v>0</v>
      </c>
      <c r="D21" s="10">
        <f>'1'!D21</f>
        <v>0</v>
      </c>
      <c r="E21" s="10">
        <f>'1'!E21</f>
        <v>0</v>
      </c>
      <c r="F21" s="10"/>
      <c r="G21" s="10"/>
      <c r="H21" s="11"/>
      <c r="I21" s="10"/>
      <c r="J21" s="11"/>
      <c r="K21" s="10"/>
      <c r="L21" s="11"/>
      <c r="M21" s="10"/>
      <c r="N21" s="12"/>
      <c r="O21" s="13"/>
      <c r="P21" s="13"/>
      <c r="Q21" s="13"/>
      <c r="R21" s="13"/>
      <c r="S21" s="13"/>
      <c r="T21" s="13"/>
      <c r="U21" s="13"/>
      <c r="V21" s="13"/>
      <c r="W21" s="13"/>
      <c r="X21" s="13"/>
      <c r="Y21" s="13"/>
      <c r="Z21" s="13"/>
    </row>
    <row r="22" spans="1:26" ht="12.75" customHeight="1" x14ac:dyDescent="0.2">
      <c r="A22" s="10">
        <f>'1'!A22</f>
        <v>0</v>
      </c>
      <c r="B22" s="10"/>
      <c r="C22" s="10">
        <f>'1'!C22</f>
        <v>0</v>
      </c>
      <c r="D22" s="10">
        <f>'1'!D22</f>
        <v>0</v>
      </c>
      <c r="E22" s="10">
        <f>'1'!E22</f>
        <v>0</v>
      </c>
      <c r="F22" s="10"/>
      <c r="G22" s="10"/>
      <c r="H22" s="11"/>
      <c r="I22" s="10"/>
      <c r="J22" s="11"/>
      <c r="K22" s="10"/>
      <c r="L22" s="11"/>
      <c r="M22" s="10"/>
      <c r="N22" s="12"/>
      <c r="O22" s="13"/>
      <c r="P22" s="13"/>
      <c r="Q22" s="13"/>
      <c r="R22" s="13"/>
      <c r="S22" s="13"/>
      <c r="T22" s="13"/>
      <c r="U22" s="13"/>
      <c r="V22" s="13"/>
      <c r="W22" s="13"/>
      <c r="X22" s="13"/>
      <c r="Y22" s="13"/>
      <c r="Z22" s="13"/>
    </row>
    <row r="23" spans="1:26" ht="12.75" customHeight="1" x14ac:dyDescent="0.2">
      <c r="A23" s="10">
        <f>'1'!A23</f>
        <v>0</v>
      </c>
      <c r="B23" s="10"/>
      <c r="C23" s="10">
        <f>'1'!C23</f>
        <v>0</v>
      </c>
      <c r="D23" s="10">
        <f>'1'!D23</f>
        <v>0</v>
      </c>
      <c r="E23" s="10">
        <f>'1'!E23</f>
        <v>0</v>
      </c>
      <c r="F23" s="10"/>
      <c r="G23" s="10"/>
      <c r="H23" s="11"/>
      <c r="I23" s="10"/>
      <c r="J23" s="11"/>
      <c r="K23" s="10"/>
      <c r="L23" s="11"/>
      <c r="M23" s="10"/>
      <c r="N23" s="12"/>
      <c r="O23" s="13"/>
      <c r="P23" s="13"/>
      <c r="Q23" s="13"/>
      <c r="R23" s="13"/>
      <c r="S23" s="13"/>
      <c r="T23" s="13"/>
      <c r="U23" s="13"/>
      <c r="V23" s="13"/>
      <c r="W23" s="13"/>
      <c r="X23" s="13"/>
      <c r="Y23" s="13"/>
      <c r="Z23" s="13"/>
    </row>
    <row r="24" spans="1:26" ht="12.75" customHeight="1" x14ac:dyDescent="0.2">
      <c r="A24" s="10">
        <f>'1'!A24</f>
        <v>0</v>
      </c>
      <c r="B24" s="10"/>
      <c r="C24" s="10">
        <f>'1'!C24</f>
        <v>0</v>
      </c>
      <c r="D24" s="10">
        <f>'1'!D24</f>
        <v>0</v>
      </c>
      <c r="E24" s="10">
        <f>'1'!E24</f>
        <v>0</v>
      </c>
      <c r="F24" s="10"/>
      <c r="G24" s="10"/>
      <c r="H24" s="11"/>
      <c r="I24" s="10"/>
      <c r="J24" s="11"/>
      <c r="K24" s="10"/>
      <c r="L24" s="11"/>
      <c r="M24" s="10"/>
      <c r="N24" s="12"/>
      <c r="O24" s="13"/>
      <c r="P24" s="13"/>
      <c r="Q24" s="13"/>
      <c r="R24" s="13"/>
      <c r="S24" s="13"/>
      <c r="T24" s="13"/>
      <c r="U24" s="13"/>
      <c r="V24" s="13"/>
      <c r="W24" s="13"/>
      <c r="X24" s="13"/>
      <c r="Y24" s="13"/>
      <c r="Z24" s="13"/>
    </row>
    <row r="25" spans="1:26" ht="12.75" customHeight="1" x14ac:dyDescent="0.2">
      <c r="A25" s="10">
        <f>'1'!A25</f>
        <v>0</v>
      </c>
      <c r="B25" s="10"/>
      <c r="C25" s="10">
        <f>'1'!C25</f>
        <v>0</v>
      </c>
      <c r="D25" s="10">
        <f>'1'!D25</f>
        <v>0</v>
      </c>
      <c r="E25" s="10">
        <f>'1'!E25</f>
        <v>0</v>
      </c>
      <c r="F25" s="10"/>
      <c r="G25" s="10"/>
      <c r="H25" s="11"/>
      <c r="I25" s="10"/>
      <c r="J25" s="11"/>
      <c r="K25" s="10"/>
      <c r="L25" s="11"/>
      <c r="M25" s="10"/>
      <c r="N25" s="12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</row>
    <row r="26" spans="1:26" ht="12.75" customHeight="1" x14ac:dyDescent="0.2">
      <c r="A26" s="10">
        <f>'1'!A26</f>
        <v>0</v>
      </c>
      <c r="B26" s="10"/>
      <c r="C26" s="10">
        <f>'1'!C26</f>
        <v>0</v>
      </c>
      <c r="D26" s="10">
        <f>'1'!D26</f>
        <v>0</v>
      </c>
      <c r="E26" s="10">
        <f>'1'!E26</f>
        <v>0</v>
      </c>
      <c r="F26" s="10"/>
      <c r="G26" s="10"/>
      <c r="H26" s="11"/>
      <c r="I26" s="10"/>
      <c r="J26" s="11"/>
      <c r="K26" s="10"/>
      <c r="L26" s="11"/>
      <c r="M26" s="10"/>
      <c r="N26" s="12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</row>
    <row r="27" spans="1:26" ht="16.5" customHeight="1" x14ac:dyDescent="0.2">
      <c r="A27" s="10">
        <f>'1'!A27</f>
        <v>0</v>
      </c>
      <c r="B27" s="10"/>
      <c r="C27" s="10">
        <f>'1'!C27</f>
        <v>0</v>
      </c>
      <c r="D27" s="10">
        <f>'1'!D27</f>
        <v>0</v>
      </c>
      <c r="E27" s="10">
        <f>'1'!E27</f>
        <v>0</v>
      </c>
      <c r="F27" s="10"/>
      <c r="G27" s="10"/>
      <c r="H27" s="11"/>
      <c r="I27" s="10"/>
      <c r="J27" s="11"/>
      <c r="K27" s="10"/>
      <c r="L27" s="11"/>
      <c r="M27" s="10"/>
      <c r="N27" s="12"/>
      <c r="O27" s="13"/>
      <c r="P27" s="13"/>
      <c r="Q27" s="13"/>
      <c r="R27" s="13"/>
      <c r="S27" s="13"/>
      <c r="T27" s="13"/>
      <c r="U27" s="13"/>
      <c r="V27" s="13"/>
      <c r="W27" s="13"/>
      <c r="X27" s="13"/>
      <c r="Y27" s="13"/>
      <c r="Z27" s="13"/>
    </row>
    <row r="28" spans="1:26" ht="12.75" customHeight="1" x14ac:dyDescent="0.2">
      <c r="A28" s="15" t="s">
        <v>25</v>
      </c>
      <c r="B28" s="16" t="s">
        <v>24</v>
      </c>
      <c r="C28" s="16" t="s">
        <v>24</v>
      </c>
      <c r="D28" s="16" t="s">
        <v>24</v>
      </c>
      <c r="E28" s="16">
        <f t="shared" ref="E28:G28" si="1">SUM(E14:E27)</f>
        <v>69</v>
      </c>
      <c r="F28" s="16">
        <f t="shared" si="1"/>
        <v>0</v>
      </c>
      <c r="G28" s="16">
        <f t="shared" si="1"/>
        <v>0</v>
      </c>
      <c r="H28" s="17">
        <f>SUM(F28:G28)/E28</f>
        <v>0</v>
      </c>
      <c r="I28" s="16">
        <f>(E28-SUM(F28:G28))-K28</f>
        <v>69</v>
      </c>
      <c r="J28" s="17">
        <f>I28/E28</f>
        <v>1</v>
      </c>
      <c r="K28" s="16">
        <f>SUM(K14:K27)</f>
        <v>0</v>
      </c>
      <c r="L28" s="17">
        <f>K28/E28</f>
        <v>0</v>
      </c>
      <c r="M28" s="16" t="e">
        <f t="shared" ref="M28:N28" si="2">AVERAGE(M14:M27)</f>
        <v>#DIV/0!</v>
      </c>
      <c r="N28" s="18">
        <f t="shared" si="2"/>
        <v>0.79749999999999999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0" customHeight="1" x14ac:dyDescent="0.2">
      <c r="A30" s="47" t="s">
        <v>26</v>
      </c>
      <c r="B30" s="29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">
      <c r="A32" s="19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">
      <c r="A33" s="1"/>
      <c r="B33" s="48" t="s">
        <v>27</v>
      </c>
      <c r="C33" s="29"/>
      <c r="D33" s="29"/>
      <c r="E33" s="1"/>
      <c r="F33" s="1"/>
      <c r="G33" s="30" t="s">
        <v>28</v>
      </c>
      <c r="H33" s="29"/>
      <c r="I33" s="29"/>
      <c r="J33" s="29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62.25" customHeight="1" x14ac:dyDescent="0.2">
      <c r="A34" s="1"/>
      <c r="B34" s="49"/>
      <c r="C34" s="33"/>
      <c r="D34" s="33"/>
      <c r="E34" s="1"/>
      <c r="F34" s="1"/>
      <c r="G34" s="32"/>
      <c r="H34" s="33"/>
      <c r="I34" s="33"/>
      <c r="J34" s="33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hidden="1" customHeight="1" x14ac:dyDescent="0.2">
      <c r="A35" s="50" t="s">
        <v>29</v>
      </c>
      <c r="B35" s="29"/>
      <c r="C35" s="7"/>
      <c r="D35" s="1"/>
      <c r="E35" s="50"/>
      <c r="F35" s="29"/>
      <c r="G35" s="29"/>
      <c r="H35" s="29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hidden="1" customHeight="1" x14ac:dyDescent="0.2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45" customHeight="1" x14ac:dyDescent="0.2">
      <c r="A37" s="1"/>
      <c r="B37" s="45" t="str">
        <f>B10</f>
        <v>MTI. MARTHA LAURA SEDAS CARDENAS</v>
      </c>
      <c r="C37" s="29"/>
      <c r="D37" s="29"/>
      <c r="E37" s="21"/>
      <c r="F37" s="21"/>
      <c r="G37" s="46" t="s">
        <v>43</v>
      </c>
      <c r="H37" s="29"/>
      <c r="I37" s="29"/>
      <c r="J37" s="29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.75" customHeight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.75" customHeight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</sheetData>
  <mergeCells count="31">
    <mergeCell ref="B37:D37"/>
    <mergeCell ref="G37:J37"/>
    <mergeCell ref="A30:N30"/>
    <mergeCell ref="B33:D33"/>
    <mergeCell ref="G33:J33"/>
    <mergeCell ref="B34:D34"/>
    <mergeCell ref="G34:J34"/>
    <mergeCell ref="A35:B35"/>
    <mergeCell ref="E35:H35"/>
    <mergeCell ref="A12:A13"/>
    <mergeCell ref="B12:B13"/>
    <mergeCell ref="C12:C13"/>
    <mergeCell ref="D12:D13"/>
    <mergeCell ref="E12:E13"/>
    <mergeCell ref="L12:L13"/>
    <mergeCell ref="M12:M13"/>
    <mergeCell ref="N12:N13"/>
    <mergeCell ref="I8:K8"/>
    <mergeCell ref="B10:L10"/>
    <mergeCell ref="F12:G12"/>
    <mergeCell ref="H12:H13"/>
    <mergeCell ref="I12:I13"/>
    <mergeCell ref="J12:J13"/>
    <mergeCell ref="K12:K13"/>
    <mergeCell ref="B1:N1"/>
    <mergeCell ref="A3:N3"/>
    <mergeCell ref="A5:N5"/>
    <mergeCell ref="A6:D6"/>
    <mergeCell ref="B8:C8"/>
    <mergeCell ref="L8:N8"/>
    <mergeCell ref="E6:I6"/>
  </mergeCells>
  <phoneticPr fontId="5" type="noConversion"/>
  <pageMargins left="0.70866141732283472" right="0.70866141732283472" top="0.74803149606299213" bottom="1.05125" header="0" footer="0"/>
  <pageSetup scale="69" orientation="landscape"/>
  <headerFooter>
    <oddFooter>&amp;RAgosto 2022</oddFooter>
  </headerFooter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1</vt:lpstr>
      <vt:lpstr>2</vt:lpstr>
      <vt:lpstr>3</vt:lpstr>
      <vt:lpstr>4</vt:lpstr>
      <vt:lpstr>Final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Rubén Trejo Lozano</dc:creator>
  <cp:lastModifiedBy>marthasedas</cp:lastModifiedBy>
  <cp:lastPrinted>2023-01-18T20:21:38Z</cp:lastPrinted>
  <dcterms:created xsi:type="dcterms:W3CDTF">2021-11-22T14:45:25Z</dcterms:created>
  <dcterms:modified xsi:type="dcterms:W3CDTF">2025-04-02T13:49:32Z</dcterms:modified>
</cp:coreProperties>
</file>