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<sst xmlns="http://schemas.openxmlformats.org/spreadsheetml/2006/main" count="218" uniqueCount="59">
  <si>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</si>
  <si>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</si>
  <si>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</si>
  <si>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</si>
  <si>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</si>
  <si>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</si>
  <si>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</si>
  <si>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</si>
  <si>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</si>
  <si>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</si>
  <si>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FEBRERO-JUNIO 2025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</si>
  <si>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</si>
  <si>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</si>
  <si>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</si>
  <si>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</si>
  <si>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</si>
  <si>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</si>
  <si>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</si>
  <si>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</si>
  <si>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</si>
  <si>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</si>
  <si>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</si>
  <si>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</si>
  <si>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</si>
  <si>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</si>
  <si>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</si>
  <si>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</si>
  <si>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</si>
  <si>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</si>
  <si>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</si>
  <si>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</si>
  <si>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</si>
  <si>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</si>
  <si>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SEGURIDAD INFORMÁTICA </t>
  </si>
  <si>
    <t xml:space="preserve">S/E</t>
  </si>
  <si>
    <t xml:space="preserve">810B</t>
  </si>
  <si>
    <t xml:space="preserve">APRENDIZAJE AUTOMÁTICO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</si>
  <si>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</si>
  <si>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</si>
  <si>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</si>
  <si>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</si>
  <si>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</si>
  <si>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</si>
  <si>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</si>
  <si>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ESTRATEGIAS PARA EL CRECIMIENTO PROFESIONAL</t>
  </si>
  <si>
    <t xml:space="preserve">III</t>
  </si>
  <si>
    <t xml:space="preserve">910B</t>
  </si>
  <si>
    <t xml:space="preserve">LI. GUADALUPE ZETINA CRUZ</t>
  </si>
  <si>
    <t xml:space="preserve">AUDITORIA INFORMÁTICA</t>
  </si>
  <si>
    <t xml:space="preserve">IV</t>
  </si>
  <si>
    <t xml:space="preserve">510A</t>
  </si>
  <si>
    <t xml:space="preserve">DISEÑO DE NEGOCIOS DIGITALES </t>
  </si>
  <si>
    <t xml:space="preserve">710B</t>
  </si>
  <si>
    <t xml:space="preserve">V</t>
  </si>
  <si>
    <t xml:space="preserve">VI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</si>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</sst>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629280</xdr:colOff>
      <xdr:row>0</xdr:row>
      <xdr:rowOff>748800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38</xdr:row>
      <xdr:rowOff>36360</xdr:rowOff>
    </xdr:to>
    <xdr:sp>
      <xdr:nvSpPr>
        <xdr:cNvPr id="2" name="CustomShape 1" hidden="1"/>
        <xdr:cNvSpPr/>
      </xdr:nvSpPr>
      <xdr:spPr>
        <a:xfrm>
          <a:off x="0" y="0"/>
          <a:ext cx="10017000" cy="9446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672480</xdr:colOff>
      <xdr:row>0</xdr:row>
      <xdr:rowOff>726120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160" y="3348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38</xdr:row>
      <xdr:rowOff>56160</xdr:rowOff>
    </xdr:to>
    <xdr:sp>
      <xdr:nvSpPr>
        <xdr:cNvPr id="5" name="CustomShape 1" hidden="1"/>
        <xdr:cNvSpPr/>
      </xdr:nvSpPr>
      <xdr:spPr>
        <a:xfrm>
          <a:off x="0" y="0"/>
          <a:ext cx="10015200" cy="967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38</xdr:row>
      <xdr:rowOff>56160</xdr:rowOff>
    </xdr:to>
    <xdr:sp>
      <xdr:nvSpPr>
        <xdr:cNvPr id="6" name="CustomShape 1" hidden="1"/>
        <xdr:cNvSpPr/>
      </xdr:nvSpPr>
      <xdr:spPr>
        <a:xfrm>
          <a:off x="0" y="0"/>
          <a:ext cx="10015200" cy="967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38</xdr:row>
      <xdr:rowOff>56160</xdr:rowOff>
    </xdr:to>
    <xdr:sp>
      <xdr:nvSpPr>
        <xdr:cNvPr id="7" name="CustomShape 1" hidden="1"/>
        <xdr:cNvSpPr/>
      </xdr:nvSpPr>
      <xdr:spPr>
        <a:xfrm>
          <a:off x="0" y="0"/>
          <a:ext cx="10015200" cy="967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672480</xdr:colOff>
      <xdr:row>0</xdr:row>
      <xdr:rowOff>759960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6732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39</xdr:row>
      <xdr:rowOff>178920</xdr:rowOff>
    </xdr:to>
    <xdr:sp>
      <xdr:nvSpPr>
        <xdr:cNvPr id="10" name="CustomShape 1" hidden="1"/>
        <xdr:cNvSpPr/>
      </xdr:nvSpPr>
      <xdr:spPr>
        <a:xfrm>
          <a:off x="0" y="0"/>
          <a:ext cx="10015200" cy="982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39</xdr:row>
      <xdr:rowOff>178920</xdr:rowOff>
    </xdr:to>
    <xdr:sp>
      <xdr:nvSpPr>
        <xdr:cNvPr id="11" name="CustomShape 1" hidden="1"/>
        <xdr:cNvSpPr/>
      </xdr:nvSpPr>
      <xdr:spPr>
        <a:xfrm>
          <a:off x="0" y="0"/>
          <a:ext cx="10015200" cy="982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39</xdr:row>
      <xdr:rowOff>178920</xdr:rowOff>
    </xdr:to>
    <xdr:sp>
      <xdr:nvSpPr>
        <xdr:cNvPr id="12" name="CustomShape 1" hidden="1"/>
        <xdr:cNvSpPr/>
      </xdr:nvSpPr>
      <xdr:spPr>
        <a:xfrm>
          <a:off x="0" y="0"/>
          <a:ext cx="10015200" cy="982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661320</xdr:colOff>
      <xdr:row>0</xdr:row>
      <xdr:rowOff>737640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4000" y="4500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38</xdr:row>
      <xdr:rowOff>9000</xdr:rowOff>
    </xdr:to>
    <xdr:sp>
      <xdr:nvSpPr>
        <xdr:cNvPr id="15" name="CustomShape 1" hidden="1"/>
        <xdr:cNvSpPr/>
      </xdr:nvSpPr>
      <xdr:spPr>
        <a:xfrm>
          <a:off x="0" y="0"/>
          <a:ext cx="10015200" cy="9637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38</xdr:row>
      <xdr:rowOff>9000</xdr:rowOff>
    </xdr:to>
    <xdr:sp>
      <xdr:nvSpPr>
        <xdr:cNvPr id="16" name="CustomShape 1" hidden="1"/>
        <xdr:cNvSpPr/>
      </xdr:nvSpPr>
      <xdr:spPr>
        <a:xfrm>
          <a:off x="0" y="0"/>
          <a:ext cx="10015200" cy="9637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38</xdr:row>
      <xdr:rowOff>9000</xdr:rowOff>
    </xdr:to>
    <xdr:sp>
      <xdr:nvSpPr>
        <xdr:cNvPr id="17" name="CustomShape 1" hidden="1"/>
        <xdr:cNvSpPr/>
      </xdr:nvSpPr>
      <xdr:spPr>
        <a:xfrm>
          <a:off x="0" y="0"/>
          <a:ext cx="10015200" cy="9637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660960</xdr:colOff>
      <xdr:row>0</xdr:row>
      <xdr:rowOff>714960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38</xdr:row>
      <xdr:rowOff>8640</xdr:rowOff>
    </xdr:to>
    <xdr:sp>
      <xdr:nvSpPr>
        <xdr:cNvPr id="20" name="CustomShape 1" hidden="1"/>
        <xdr:cNvSpPr/>
      </xdr:nvSpPr>
      <xdr:spPr>
        <a:xfrm>
          <a:off x="0" y="0"/>
          <a:ext cx="10015200" cy="9501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38</xdr:row>
      <xdr:rowOff>8640</xdr:rowOff>
    </xdr:to>
    <xdr:sp>
      <xdr:nvSpPr>
        <xdr:cNvPr id="21" name="CustomShape 1" hidden="1"/>
        <xdr:cNvSpPr/>
      </xdr:nvSpPr>
      <xdr:spPr>
        <a:xfrm>
          <a:off x="0" y="0"/>
          <a:ext cx="10015200" cy="9501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38</xdr:row>
      <xdr:rowOff>8640</xdr:rowOff>
    </xdr:to>
    <xdr:sp>
      <xdr:nvSpPr>
        <xdr:cNvPr id="22" name="CustomShape 1" hidden="1"/>
        <xdr:cNvSpPr/>
      </xdr:nvSpPr>
      <xdr:spPr>
        <a:xfrm>
          <a:off x="0" y="0"/>
          <a:ext cx="10015200" cy="9501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1" colorId="64" zoomScale="65" zoomScaleNormal="65" zoomScalePageLayoutView="100" workbookViewId="0">
      <selection pane="topLeft" activeCell="E17" activeCellId="0" sqref="E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3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33</v>
      </c>
      <c r="F14" s="20" t="n">
        <v>23</v>
      </c>
      <c r="G14" s="20"/>
      <c r="H14" s="21"/>
      <c r="I14" s="20" t="n">
        <f aca="false">E14-F14</f>
        <v>10</v>
      </c>
      <c r="J14" s="21"/>
      <c r="K14" s="20" t="n">
        <v>0</v>
      </c>
      <c r="L14" s="21" t="n">
        <v>0</v>
      </c>
      <c r="M14" s="20" t="n">
        <v>53</v>
      </c>
      <c r="N14" s="22" t="n">
        <v>0.7</v>
      </c>
    </row>
    <row r="15" s="23" customFormat="true" ht="17.25" hidden="false" customHeight="tru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 t="n">
        <v>100</v>
      </c>
      <c r="N15" s="22" t="n">
        <v>1</v>
      </c>
    </row>
    <row r="16" s="23" customFormat="true" ht="12.8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30</v>
      </c>
      <c r="E16" s="20" t="n">
        <v>12</v>
      </c>
      <c r="F16" s="20" t="n">
        <v>0</v>
      </c>
      <c r="G16" s="20"/>
      <c r="H16" s="21"/>
      <c r="I16" s="20" t="n">
        <f aca="false">E16-F16</f>
        <v>12</v>
      </c>
      <c r="J16" s="21"/>
      <c r="K16" s="20" t="n">
        <v>0</v>
      </c>
      <c r="L16" s="21" t="n">
        <v>0</v>
      </c>
      <c r="M16" s="20"/>
      <c r="N16" s="22"/>
    </row>
    <row r="17" s="23" customFormat="true" ht="12.8" hidden="false" customHeight="false" outlineLevel="0" collapsed="false">
      <c r="A17" s="19" t="s">
        <v>36</v>
      </c>
      <c r="B17" s="20" t="s">
        <v>34</v>
      </c>
      <c r="C17" s="20" t="s">
        <v>35</v>
      </c>
      <c r="D17" s="20" t="s">
        <v>30</v>
      </c>
      <c r="E17" s="20" t="n">
        <v>16</v>
      </c>
      <c r="F17" s="20" t="n">
        <v>0</v>
      </c>
      <c r="G17" s="20"/>
      <c r="H17" s="21"/>
      <c r="I17" s="20" t="n">
        <f aca="false">E17-F17</f>
        <v>16</v>
      </c>
      <c r="J17" s="21"/>
      <c r="K17" s="20" t="n">
        <v>0</v>
      </c>
      <c r="L17" s="21" t="n">
        <v>0</v>
      </c>
      <c r="M17" s="20"/>
      <c r="N17" s="22"/>
    </row>
    <row r="18" s="23" customFormat="true" ht="17.1" hidden="false" customHeight="tru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40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76.5</v>
      </c>
      <c r="N28" s="27" t="n">
        <f aca="false">AVERAGE(N14:N27)</f>
        <v>0.85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2" colorId="64" zoomScale="65" zoomScaleNormal="65" zoomScalePageLayoutView="100" workbookViewId="0">
      <selection pane="topLeft" activeCell="G38" activeCellId="0" sqref="G3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43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22</v>
      </c>
      <c r="G14" s="20"/>
      <c r="H14" s="21"/>
      <c r="I14" s="20" t="n">
        <f aca="false">(E14-SUM(F14:G14))-K14</f>
        <v>11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43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12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SEGURIDAD INFORMÁTICA </v>
      </c>
      <c r="B16" s="20" t="s">
        <v>34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12</v>
      </c>
      <c r="F16" s="20" t="n">
        <v>0</v>
      </c>
      <c r="G16" s="20"/>
      <c r="H16" s="21"/>
      <c r="I16" s="20" t="n">
        <f aca="false">(E16-SUM(F16:G16))-K16</f>
        <v>12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APRENDIZAJE AUTOMÁTICO</v>
      </c>
      <c r="B17" s="20" t="s">
        <v>43</v>
      </c>
      <c r="C17" s="20" t="str">
        <f aca="false">'1'!C17</f>
        <v>810B</v>
      </c>
      <c r="D17" s="20" t="n">
        <f aca="false">'1'!D18</f>
        <v>0</v>
      </c>
      <c r="E17" s="20" t="n">
        <f aca="false">'1'!E17</f>
        <v>16</v>
      </c>
      <c r="F17" s="20" t="n">
        <v>5</v>
      </c>
      <c r="G17" s="20"/>
      <c r="H17" s="21"/>
      <c r="I17" s="20" t="n">
        <f aca="false">(E17-SUM(F17:G17))-K17</f>
        <v>11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44</v>
      </c>
      <c r="B18" s="20" t="s">
        <v>45</v>
      </c>
      <c r="C18" s="20" t="s">
        <v>46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87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43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47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65" zoomScaleNormal="65" zoomScalePageLayoutView="100" workbookViewId="0">
      <selection pane="topLeft" activeCell="J12" activeCellId="0" sqref="J12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45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27</v>
      </c>
      <c r="G14" s="20"/>
      <c r="H14" s="21"/>
      <c r="I14" s="20" t="n">
        <f aca="false">(E14-SUM(F14:G14))-K14</f>
        <v>6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45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13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48</v>
      </c>
      <c r="B16" s="20" t="s">
        <v>49</v>
      </c>
      <c r="C16" s="20" t="s">
        <v>50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SEGURIDAD INFORMÁTICA </v>
      </c>
      <c r="B17" s="20" t="s">
        <v>43</v>
      </c>
      <c r="C17" s="20" t="str">
        <f aca="false">'1'!C16</f>
        <v>810B</v>
      </c>
      <c r="D17" s="20" t="str">
        <f aca="false">'1'!D17</f>
        <v>IINF</v>
      </c>
      <c r="E17" s="20" t="n">
        <f aca="false">'1'!E16</f>
        <v>12</v>
      </c>
      <c r="F17" s="20" t="n">
        <v>3</v>
      </c>
      <c r="G17" s="20"/>
      <c r="H17" s="21"/>
      <c r="I17" s="20" t="n">
        <f aca="false">(E17-SUM(F17:G17))-K17</f>
        <v>9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51</v>
      </c>
      <c r="B18" s="20" t="s">
        <v>45</v>
      </c>
      <c r="C18" s="20" t="s">
        <v>52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APRENDIZAJE AUTOMÁTICO</v>
      </c>
      <c r="B19" s="20" t="s">
        <v>49</v>
      </c>
      <c r="C19" s="20" t="str">
        <f aca="false">'1'!C17</f>
        <v>810B</v>
      </c>
      <c r="D19" s="20" t="n">
        <f aca="false">'1'!D18</f>
        <v>0</v>
      </c>
      <c r="E19" s="20" t="n">
        <f aca="false">'1'!E17</f>
        <v>16</v>
      </c>
      <c r="F19" s="20" t="n">
        <v>7</v>
      </c>
      <c r="G19" s="20"/>
      <c r="H19" s="21"/>
      <c r="I19" s="20" t="n">
        <f aca="false">(E19-SUM(F19:G19))-K19</f>
        <v>9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101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38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2"/>
      <c r="F37" s="32"/>
      <c r="G37" s="32"/>
      <c r="H37" s="32"/>
    </row>
    <row r="38" customFormat="false" ht="15" hidden="true" customHeight="false" outlineLevel="0" collapsed="false"/>
    <row r="39" customFormat="false" ht="45" hidden="false" customHeight="true" outlineLevel="0" collapsed="false">
      <c r="B39" s="33" t="str">
        <f aca="false">B10</f>
        <v>MTI. ROSARIO CARVAJAL HERNÁNDEZ</v>
      </c>
      <c r="C39" s="33"/>
      <c r="D39" s="33"/>
      <c r="E39" s="34"/>
      <c r="F39" s="34"/>
      <c r="G39" s="35" t="s">
        <v>47</v>
      </c>
      <c r="H39" s="35"/>
      <c r="I39" s="35"/>
      <c r="J39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65" zoomScaleNormal="65" zoomScalePageLayoutView="100" workbookViewId="0">
      <selection pane="topLeft" activeCell="N18" activeCellId="0" sqref="N1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49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15</v>
      </c>
      <c r="G14" s="20"/>
      <c r="H14" s="21"/>
      <c r="I14" s="20" t="n">
        <f aca="false">(E14-SUM(F14:G14))-K14</f>
        <v>18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53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11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SEGURIDAD INFORMÁTICA </v>
      </c>
      <c r="B16" s="20" t="s">
        <v>49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12</v>
      </c>
      <c r="F16" s="20" t="n">
        <v>1</v>
      </c>
      <c r="G16" s="20"/>
      <c r="H16" s="21"/>
      <c r="I16" s="20" t="n">
        <f aca="false">(E16-SUM(F16:G16))-K16</f>
        <v>11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APRENDIZAJE AUTOMÁTICO</v>
      </c>
      <c r="B17" s="20" t="s">
        <v>53</v>
      </c>
      <c r="C17" s="20" t="str">
        <f aca="false">'1'!C17</f>
        <v>810B</v>
      </c>
      <c r="D17" s="20" t="n">
        <f aca="false">'1'!D18</f>
        <v>0</v>
      </c>
      <c r="E17" s="20" t="n">
        <f aca="false">'1'!E17</f>
        <v>16</v>
      </c>
      <c r="F17" s="20" t="n">
        <v>6</v>
      </c>
      <c r="G17" s="20"/>
      <c r="H17" s="21"/>
      <c r="I17" s="20" t="n">
        <f aca="false">(E17-SUM(F17:G17))-K17</f>
        <v>10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44</v>
      </c>
      <c r="B18" s="20" t="s">
        <v>54</v>
      </c>
      <c r="C18" s="20" t="s">
        <v>46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87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49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47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B17" activeCellId="0" sqref="B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55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56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15</v>
      </c>
      <c r="G14" s="20" t="n">
        <v>14</v>
      </c>
      <c r="H14" s="21" t="n">
        <f aca="false">F14/E14</f>
        <v>0.454545454545455</v>
      </c>
      <c r="I14" s="20" t="n">
        <f aca="false">(E14-SUM(F14:G14))-K14</f>
        <v>4</v>
      </c>
      <c r="J14" s="21" t="n">
        <f aca="false">I14/E14</f>
        <v>0.121212121212121</v>
      </c>
      <c r="K14" s="20" t="n">
        <v>0</v>
      </c>
      <c r="L14" s="21" t="n">
        <f aca="false">K14/E14</f>
        <v>0</v>
      </c>
      <c r="M14" s="20" t="n">
        <v>67</v>
      </c>
      <c r="N14" s="22" t="s">
        <v>57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56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10</v>
      </c>
      <c r="G15" s="20" t="n">
        <v>6</v>
      </c>
      <c r="H15" s="21" t="n">
        <f aca="false">F15/E15</f>
        <v>0.588235294117647</v>
      </c>
      <c r="I15" s="20" t="n">
        <f aca="false">(E15-SUM(F15:G15))-K15</f>
        <v>1</v>
      </c>
      <c r="J15" s="21" t="n">
        <f aca="false">I15/E15</f>
        <v>0.0588235294117647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SEGURIDAD INFORMÁTICA </v>
      </c>
      <c r="B16" s="20" t="s">
        <v>56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12</v>
      </c>
      <c r="F16" s="20" t="n">
        <v>1</v>
      </c>
      <c r="G16" s="20" t="n">
        <v>3</v>
      </c>
      <c r="H16" s="21" t="n">
        <f aca="false">F16/E16</f>
        <v>0.0833333333333333</v>
      </c>
      <c r="I16" s="20" t="n">
        <f aca="false">(E16-SUM(F16:G16))-K16</f>
        <v>8</v>
      </c>
      <c r="J16" s="21" t="n">
        <f aca="false">I16/E16</f>
        <v>0.666666666666667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APRENDIZAJE AUTOMÁTICO</v>
      </c>
      <c r="B17" s="20" t="s">
        <v>56</v>
      </c>
      <c r="C17" s="20" t="str">
        <f aca="false">'1'!C17</f>
        <v>810B</v>
      </c>
      <c r="D17" s="20" t="n">
        <f aca="false">'1'!D18</f>
        <v>0</v>
      </c>
      <c r="E17" s="20" t="n">
        <f aca="false">'1'!E17</f>
        <v>16</v>
      </c>
      <c r="F17" s="20" t="n">
        <v>4</v>
      </c>
      <c r="G17" s="20" t="n">
        <v>5</v>
      </c>
      <c r="H17" s="21" t="n">
        <f aca="false">F17/E17</f>
        <v>0.25</v>
      </c>
      <c r="I17" s="20" t="n">
        <f aca="false">(E17-SUM(F17:G17))-K17</f>
        <v>7</v>
      </c>
      <c r="J17" s="21" t="n">
        <f aca="false">I17/E17</f>
        <v>0.4375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0.743589743589744</v>
      </c>
      <c r="I28" s="25" t="n">
        <f aca="false">(E28-SUM(F28:G28))-K28</f>
        <v>20</v>
      </c>
      <c r="J28" s="26" t="n">
        <f aca="false">I28/E28</f>
        <v>0.256410256410256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58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660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2025-03-03T15:53:32Z</dcterms:modified>
  <cp:revision>102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