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irmad\OneDrive\Documentos\FEBRERO - JUNIO 2025\ESCOLARIZADO\REPORTES\2DO REPORTE\"/>
    </mc:Choice>
  </mc:AlternateContent>
  <xr:revisionPtr revIDLastSave="0" documentId="13_ncr:1_{2713F2A9-BF62-4DB7-825C-762581ED2AD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ATERIA 1" sheetId="7" r:id="rId1"/>
    <sheet name="MATERIA 2" sheetId="3" r:id="rId2"/>
    <sheet name="MATERIA 3" sheetId="4" r:id="rId3"/>
    <sheet name="MATERIA 4" sheetId="5" r:id="rId4"/>
    <sheet name="MATERIA 5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7" i="7" l="1"/>
  <c r="J56" i="4"/>
  <c r="J54" i="4"/>
  <c r="Q10" i="4"/>
  <c r="Q11" i="4"/>
  <c r="Q12" i="4"/>
  <c r="Q13" i="4"/>
  <c r="Q14" i="4"/>
  <c r="Q15" i="4"/>
  <c r="Q16" i="4"/>
  <c r="Q17" i="4"/>
  <c r="Q18" i="4"/>
  <c r="Q19" i="4"/>
  <c r="Q20" i="4"/>
  <c r="Q21" i="4"/>
  <c r="Q22" i="4"/>
  <c r="Q23" i="4"/>
  <c r="Q9" i="4"/>
  <c r="Q36" i="7"/>
  <c r="Q10" i="6"/>
  <c r="Q11" i="6"/>
  <c r="Q12" i="6"/>
  <c r="Q13" i="6"/>
  <c r="Q14" i="6"/>
  <c r="Q15" i="6"/>
  <c r="Q16" i="6"/>
  <c r="Q17" i="6"/>
  <c r="Q18" i="6"/>
  <c r="Q19" i="6"/>
  <c r="Q20" i="6"/>
  <c r="Q21" i="6"/>
  <c r="Q22" i="6"/>
  <c r="Q23" i="6"/>
  <c r="Q9" i="6"/>
  <c r="Q10" i="5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26" i="5"/>
  <c r="Q27" i="5"/>
  <c r="Q28" i="5"/>
  <c r="Q29" i="5"/>
  <c r="Q30" i="5"/>
  <c r="Q31" i="5"/>
  <c r="Q9" i="5"/>
  <c r="P43" i="7"/>
  <c r="O43" i="7"/>
  <c r="N43" i="7"/>
  <c r="M43" i="7"/>
  <c r="L43" i="7"/>
  <c r="K43" i="7"/>
  <c r="J43" i="7"/>
  <c r="P42" i="7"/>
  <c r="O42" i="7"/>
  <c r="N42" i="7"/>
  <c r="M42" i="7"/>
  <c r="L42" i="7"/>
  <c r="K42" i="7"/>
  <c r="J42" i="7"/>
  <c r="P41" i="7"/>
  <c r="O41" i="7"/>
  <c r="N41" i="7"/>
  <c r="M41" i="7"/>
  <c r="L41" i="7"/>
  <c r="K41" i="7"/>
  <c r="J41" i="7"/>
  <c r="Q40" i="7"/>
  <c r="Q39" i="7"/>
  <c r="Q38" i="7"/>
  <c r="Q37" i="7"/>
  <c r="Q35" i="7"/>
  <c r="Q34" i="7"/>
  <c r="Q33" i="7"/>
  <c r="Q32" i="7"/>
  <c r="Q31" i="7"/>
  <c r="Q30" i="7"/>
  <c r="Q28" i="7"/>
  <c r="Q26" i="7"/>
  <c r="Q25" i="7"/>
  <c r="Q24" i="7"/>
  <c r="Q23" i="7"/>
  <c r="Q22" i="7"/>
  <c r="Q21" i="7"/>
  <c r="Q20" i="7"/>
  <c r="Q19" i="7"/>
  <c r="Q18" i="7"/>
  <c r="Q17" i="7"/>
  <c r="Q16" i="7"/>
  <c r="Q15" i="7"/>
  <c r="Q14" i="7"/>
  <c r="Q13" i="7"/>
  <c r="Q12" i="7"/>
  <c r="Q11" i="7"/>
  <c r="Q10" i="7"/>
  <c r="Q9" i="7"/>
  <c r="B15" i="7"/>
  <c r="B17" i="7" s="1"/>
  <c r="B19" i="7" s="1"/>
  <c r="B20" i="7" s="1"/>
  <c r="B21" i="7" s="1"/>
  <c r="B22" i="7" s="1"/>
  <c r="B25" i="7" s="1"/>
  <c r="B26" i="7" s="1"/>
  <c r="B27" i="7" s="1"/>
  <c r="B28" i="7" s="1"/>
  <c r="B31" i="7" s="1"/>
  <c r="B32" i="7" s="1"/>
  <c r="B33" i="7" s="1"/>
  <c r="B34" i="7" s="1"/>
  <c r="B35" i="7" s="1"/>
  <c r="B38" i="7" s="1"/>
  <c r="B39" i="7" s="1"/>
  <c r="B40" i="7" s="1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9" i="3"/>
  <c r="Q42" i="3"/>
  <c r="Q43" i="3"/>
  <c r="Q44" i="3"/>
  <c r="Q45" i="3"/>
  <c r="Q46" i="3"/>
  <c r="Q47" i="3"/>
  <c r="Q48" i="3"/>
  <c r="Q49" i="3"/>
  <c r="Q50" i="3"/>
  <c r="Q51" i="3"/>
  <c r="Q52" i="3"/>
  <c r="Q53" i="3"/>
  <c r="P56" i="6"/>
  <c r="O56" i="6"/>
  <c r="N56" i="6"/>
  <c r="M56" i="6"/>
  <c r="L56" i="6"/>
  <c r="K56" i="6"/>
  <c r="J56" i="6"/>
  <c r="P55" i="6"/>
  <c r="P58" i="6" s="1"/>
  <c r="O55" i="6"/>
  <c r="N55" i="6"/>
  <c r="N58" i="6" s="1"/>
  <c r="M55" i="6"/>
  <c r="L55" i="6"/>
  <c r="L58" i="6" s="1"/>
  <c r="K55" i="6"/>
  <c r="K58" i="6" s="1"/>
  <c r="J55" i="6"/>
  <c r="P54" i="6"/>
  <c r="P57" i="6" s="1"/>
  <c r="O54" i="6"/>
  <c r="O57" i="6" s="1"/>
  <c r="N54" i="6"/>
  <c r="N57" i="6" s="1"/>
  <c r="M54" i="6"/>
  <c r="M57" i="6" s="1"/>
  <c r="L54" i="6"/>
  <c r="L57" i="6" s="1"/>
  <c r="K54" i="6"/>
  <c r="K57" i="6" s="1"/>
  <c r="J54" i="6"/>
  <c r="Q53" i="6"/>
  <c r="Q52" i="6"/>
  <c r="Q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P56" i="5"/>
  <c r="O56" i="5"/>
  <c r="N56" i="5"/>
  <c r="M56" i="5"/>
  <c r="L56" i="5"/>
  <c r="K56" i="5"/>
  <c r="J56" i="5"/>
  <c r="P55" i="5"/>
  <c r="O55" i="5"/>
  <c r="N55" i="5"/>
  <c r="M55" i="5"/>
  <c r="L55" i="5"/>
  <c r="K55" i="5"/>
  <c r="J55" i="5"/>
  <c r="P54" i="5"/>
  <c r="O54" i="5"/>
  <c r="O57" i="5" s="1"/>
  <c r="N54" i="5"/>
  <c r="M54" i="5"/>
  <c r="L54" i="5"/>
  <c r="K54" i="5"/>
  <c r="J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P56" i="4"/>
  <c r="O56" i="4"/>
  <c r="N56" i="4"/>
  <c r="M56" i="4"/>
  <c r="L56" i="4"/>
  <c r="K56" i="4"/>
  <c r="P55" i="4"/>
  <c r="O55" i="4"/>
  <c r="N55" i="4"/>
  <c r="M55" i="4"/>
  <c r="L55" i="4"/>
  <c r="K55" i="4"/>
  <c r="J55" i="4"/>
  <c r="P54" i="4"/>
  <c r="O54" i="4"/>
  <c r="O57" i="4" s="1"/>
  <c r="N54" i="4"/>
  <c r="M54" i="4"/>
  <c r="L54" i="4"/>
  <c r="K54" i="4"/>
  <c r="Q53" i="4"/>
  <c r="Q52" i="4"/>
  <c r="Q51" i="4"/>
  <c r="Q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3" i="4"/>
  <c r="Q32" i="4"/>
  <c r="Q31" i="4"/>
  <c r="Q30" i="4"/>
  <c r="Q29" i="4"/>
  <c r="Q28" i="4"/>
  <c r="Q27" i="4"/>
  <c r="Q26" i="4"/>
  <c r="Q25" i="4"/>
  <c r="Q24" i="4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P56" i="3"/>
  <c r="O56" i="3"/>
  <c r="N56" i="3"/>
  <c r="M56" i="3"/>
  <c r="L56" i="3"/>
  <c r="K56" i="3"/>
  <c r="J56" i="3"/>
  <c r="P55" i="3"/>
  <c r="O55" i="3"/>
  <c r="N55" i="3"/>
  <c r="M55" i="3"/>
  <c r="M58" i="3" s="1"/>
  <c r="L55" i="3"/>
  <c r="K55" i="3"/>
  <c r="J55" i="3"/>
  <c r="P54" i="3"/>
  <c r="O54" i="3"/>
  <c r="N54" i="3"/>
  <c r="M54" i="3"/>
  <c r="M57" i="3" s="1"/>
  <c r="L54" i="3"/>
  <c r="L57" i="3" s="1"/>
  <c r="K54" i="3"/>
  <c r="J54" i="3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N58" i="5" l="1"/>
  <c r="N57" i="5"/>
  <c r="K58" i="5"/>
  <c r="K57" i="5"/>
  <c r="K58" i="3"/>
  <c r="K57" i="3"/>
  <c r="P58" i="4"/>
  <c r="P57" i="4"/>
  <c r="M57" i="5"/>
  <c r="M58" i="5"/>
  <c r="L58" i="5"/>
  <c r="L57" i="5"/>
  <c r="N58" i="4"/>
  <c r="N57" i="4"/>
  <c r="O44" i="7"/>
  <c r="P45" i="7"/>
  <c r="P44" i="7"/>
  <c r="O45" i="7"/>
  <c r="N45" i="7"/>
  <c r="N44" i="7"/>
  <c r="M45" i="7"/>
  <c r="M44" i="7"/>
  <c r="L45" i="7"/>
  <c r="L44" i="7"/>
  <c r="K45" i="7"/>
  <c r="K44" i="7"/>
  <c r="Q43" i="7"/>
  <c r="J45" i="7"/>
  <c r="J44" i="7"/>
  <c r="Q41" i="7"/>
  <c r="Q42" i="7"/>
  <c r="Q54" i="3"/>
  <c r="Q55" i="3"/>
  <c r="Q56" i="3"/>
  <c r="J57" i="5"/>
  <c r="J58" i="6"/>
  <c r="J57" i="6"/>
  <c r="J58" i="3"/>
  <c r="J57" i="3"/>
  <c r="J58" i="5"/>
  <c r="J57" i="4"/>
  <c r="L58" i="4"/>
  <c r="O57" i="3"/>
  <c r="P57" i="3"/>
  <c r="M57" i="4"/>
  <c r="N58" i="3"/>
  <c r="K58" i="4"/>
  <c r="O58" i="3"/>
  <c r="K57" i="4"/>
  <c r="P58" i="3"/>
  <c r="O58" i="4"/>
  <c r="Q56" i="5"/>
  <c r="N57" i="3"/>
  <c r="L58" i="3"/>
  <c r="O58" i="5"/>
  <c r="P58" i="5"/>
  <c r="P57" i="5"/>
  <c r="Q56" i="4"/>
  <c r="L57" i="4"/>
  <c r="M58" i="4"/>
  <c r="Q56" i="6"/>
  <c r="M58" i="6"/>
  <c r="O58" i="6"/>
  <c r="Q54" i="6"/>
  <c r="Q55" i="6"/>
  <c r="Q54" i="5"/>
  <c r="Q55" i="5"/>
  <c r="J58" i="4"/>
  <c r="Q54" i="4"/>
  <c r="Q55" i="4"/>
  <c r="Q44" i="7" l="1"/>
  <c r="Q45" i="7"/>
  <c r="Q57" i="3"/>
  <c r="Q58" i="3"/>
  <c r="Q58" i="4"/>
  <c r="Q57" i="4"/>
  <c r="Q57" i="6"/>
  <c r="Q58" i="6"/>
  <c r="Q58" i="5"/>
  <c r="Q57" i="5"/>
</calcChain>
</file>

<file path=xl/sharedStrings.xml><?xml version="1.0" encoding="utf-8"?>
<sst xmlns="http://schemas.openxmlformats.org/spreadsheetml/2006/main" count="340" uniqueCount="234">
  <si>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</si>
  <si>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</si>
  <si>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</si>
  <si>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</si>
  <si>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</si>
  <si>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</si>
  <si>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</si>
  <si>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</si>
  <si>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</si>
  <si>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</si>
  <si>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</si>
  <si>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</si>
  <si>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</si>
  <si>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</si>
  <si>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</si>
  <si>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</si>
  <si>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</si>
  <si>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</si>
  <si>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</si>
  <si>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</si>
  <si>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</si>
  <si>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</si>
  <si>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</si>
  <si>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</si>
  <si>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IRMA DE JESUS HERNANDEZ RUIZ</t>
  </si>
  <si>
    <t>AGOSTO - DICIEMBRE 2024</t>
  </si>
  <si>
    <t>231U0265</t>
  </si>
  <si>
    <t>ALCUDIA BERNAL FATIMA</t>
  </si>
  <si>
    <t>231U0267</t>
  </si>
  <si>
    <t>APARICIO CRUZ CELESTE YAMILET</t>
  </si>
  <si>
    <t>231U0273</t>
  </si>
  <si>
    <t>CAMPOS ALVAREZ ANA LIZBETH</t>
  </si>
  <si>
    <t>231U0667</t>
  </si>
  <si>
    <t>231U0278</t>
  </si>
  <si>
    <t>CHIGUIL ALVARO JUAN ALBERTO</t>
  </si>
  <si>
    <t>231U0291</t>
  </si>
  <si>
    <t>GOMEZ CARRASCO LUZ NOEMI</t>
  </si>
  <si>
    <t>231U0292</t>
  </si>
  <si>
    <t>GOMEZ NOLASCO MORELVI IRASEMA</t>
  </si>
  <si>
    <t>221U0410</t>
  </si>
  <si>
    <t>ABRAJAN PEREZ EMELY</t>
  </si>
  <si>
    <t>221U0411</t>
  </si>
  <si>
    <t>ALARCON XALA JHOANA SAMANTHA</t>
  </si>
  <si>
    <t>ARANGUTE PIO LUZ CLARA</t>
  </si>
  <si>
    <t>221U0417</t>
  </si>
  <si>
    <t>BAPO COTO SALVADOR DE JESÚS</t>
  </si>
  <si>
    <t>221U0419</t>
  </si>
  <si>
    <t>BAXIN FISCAL ADAIR</t>
  </si>
  <si>
    <t>221U0425</t>
  </si>
  <si>
    <t>CAGAL MORENO LESLI JOQUEBET</t>
  </si>
  <si>
    <t>221U0427</t>
  </si>
  <si>
    <t>CAIXBA SINACA EUNICE</t>
  </si>
  <si>
    <t>CARDOZA QUINO HUGO ERNESTO</t>
  </si>
  <si>
    <t>221U0435</t>
  </si>
  <si>
    <t>CONCHI CRUZ JOSELIN GUADALUPE</t>
  </si>
  <si>
    <t>221U0437</t>
  </si>
  <si>
    <t>CONTRERAS PAXTIAN MAYTE</t>
  </si>
  <si>
    <t>221U0438</t>
  </si>
  <si>
    <t>CONTRERAS VELASCO BRENDA SARAHI</t>
  </si>
  <si>
    <t>221U0441</t>
  </si>
  <si>
    <t>DIAZ OY DIEGO MANUEL</t>
  </si>
  <si>
    <t>221U0442</t>
  </si>
  <si>
    <t>DOMÍNGUEZ CRUZ MARELIT</t>
  </si>
  <si>
    <t>221U0443</t>
  </si>
  <si>
    <t>ESCOBAR ESCOBAR LUIS RODOLFO</t>
  </si>
  <si>
    <t>ESCRIBANO GRACIA EVELIN NAYELI</t>
  </si>
  <si>
    <t>221U0445</t>
  </si>
  <si>
    <t>GAPI ASCANIO AZALIA ANEYRA</t>
  </si>
  <si>
    <t>221U0446</t>
  </si>
  <si>
    <t>GARCIA FONSECA SHANIA PATRICIA</t>
  </si>
  <si>
    <t>221U0447</t>
  </si>
  <si>
    <t>GARCIA RUEDA DEREK ALEJANDRO</t>
  </si>
  <si>
    <t>221U0448</t>
  </si>
  <si>
    <t>GAYTÁN DELGADO FÁTIMA ISABEL</t>
  </si>
  <si>
    <t>221U0570</t>
  </si>
  <si>
    <t>RAMIREZ PEREZ ANGEL GABRIEL</t>
  </si>
  <si>
    <t>221U0476</t>
  </si>
  <si>
    <t>TRICHE HIPOLITO CITLALI</t>
  </si>
  <si>
    <t>USCANGA CERBANTES MARIELA</t>
  </si>
  <si>
    <t>221U0481</t>
  </si>
  <si>
    <t>VELASCO MAULEÓN ALESSANDRO ABISAID</t>
  </si>
  <si>
    <t>221U0484</t>
  </si>
  <si>
    <t>VILLALOBOS PUCHETA ARIEL MICHELL</t>
  </si>
  <si>
    <t>ZAPO SANTIAGO ROBERTO</t>
  </si>
  <si>
    <t>FEBRERO - JUNIO 2025</t>
  </si>
  <si>
    <t>SISTEMAS DE INFORMACION DE LA MERCADOTECNIA</t>
  </si>
  <si>
    <t>221U0414</t>
  </si>
  <si>
    <t xml:space="preserve">221U0428	</t>
  </si>
  <si>
    <t>221U0444</t>
  </si>
  <si>
    <t>MARTINEZ ASCAÑO KENIA MARIA</t>
  </si>
  <si>
    <t>221U0458</t>
  </si>
  <si>
    <t>221U0478</t>
  </si>
  <si>
    <t>VILLALOBOS COPETE ROGELIO DE JESUS</t>
  </si>
  <si>
    <t>211U0362</t>
  </si>
  <si>
    <t>221U0487</t>
  </si>
  <si>
    <t>HABILIDADES DIRECTIVAS II</t>
  </si>
  <si>
    <t>407B</t>
  </si>
  <si>
    <t>CASTILLO MONTALVO FERNANDA DEL CARMEN</t>
  </si>
  <si>
    <t>MALAGA CAGAL MARIANA MONSERRAT</t>
  </si>
  <si>
    <t>231U0302</t>
  </si>
  <si>
    <t>PACHECO ANTEMATE HIROMI ISABEL</t>
  </si>
  <si>
    <t>231U0651</t>
  </si>
  <si>
    <t>PEREZ PEREYRA ANGEL DANIEL</t>
  </si>
  <si>
    <t>231U0665</t>
  </si>
  <si>
    <t>SUAREZ PEREZ ALINNE CONCEPCIÓN</t>
  </si>
  <si>
    <t>231U0320</t>
  </si>
  <si>
    <t>TOTO HERNÁNDEZ MANUEL ANTONIO</t>
  </si>
  <si>
    <t>231U0323</t>
  </si>
  <si>
    <t>VELASCO QUINO JUAN DAVID</t>
  </si>
  <si>
    <t>231U0325</t>
  </si>
  <si>
    <t>VILLAFUERTE CONCHI CRISTAL ALEXANDRA</t>
  </si>
  <si>
    <t>231U0328</t>
  </si>
  <si>
    <t>407C</t>
  </si>
  <si>
    <t>AMBROS ABRAJAN GEMA VANESSA</t>
  </si>
  <si>
    <t>231U0266</t>
  </si>
  <si>
    <t>BAXIN VICTORIO IRIS DENNIS</t>
  </si>
  <si>
    <t>231U0271</t>
  </si>
  <si>
    <t>DELGADO SEBA BELEM PATRICIA</t>
  </si>
  <si>
    <t>231U0548</t>
  </si>
  <si>
    <t>FISCAL MARCIAL AMAYRANI POLETTE</t>
  </si>
  <si>
    <t>231U0288</t>
  </si>
  <si>
    <t>GARCIA CANDELARIO DULCE MARIANT</t>
  </si>
  <si>
    <t>231U0290</t>
  </si>
  <si>
    <t>HERNANDEZ FLORES XIMENA NAOMI</t>
  </si>
  <si>
    <t>231U0294</t>
  </si>
  <si>
    <t>JAUREGUI CHONTAL AMERICA YESENIA</t>
  </si>
  <si>
    <t>231U0296</t>
  </si>
  <si>
    <t>MANTILLA MINQUIS RADAMEX</t>
  </si>
  <si>
    <t>231U0303</t>
  </si>
  <si>
    <t>MARTINEZ DOMINGUEZ INGRID MONSERRAT</t>
  </si>
  <si>
    <t>231U0304</t>
  </si>
  <si>
    <t>MARTINEZ PASCUAL KRISTEN RUBI</t>
  </si>
  <si>
    <t>231U0305</t>
  </si>
  <si>
    <t>MIJANGOS VAZQUEZ LEONARDO</t>
  </si>
  <si>
    <t>231U0309</t>
  </si>
  <si>
    <t>PAXTIAN ARTIGAS AMARIEL</t>
  </si>
  <si>
    <t xml:space="preserve">231U0312	</t>
  </si>
  <si>
    <t>SALINAS CARRERA ISMAEL ARNULFO</t>
  </si>
  <si>
    <t>231U0319</t>
  </si>
  <si>
    <t>TOTO CHAPOL CARMEN SARAI</t>
  </si>
  <si>
    <t>231U0620</t>
  </si>
  <si>
    <t>VELASCO ANTELE EDGAR EMANUEL</t>
  </si>
  <si>
    <t>231U0402</t>
  </si>
  <si>
    <t>DISEÑO ORGANIZACIONAL</t>
  </si>
  <si>
    <t>ALEMAN PRIETO GENESIS MILAGROS</t>
  </si>
  <si>
    <t>221U0413</t>
  </si>
  <si>
    <t>AZAMAR AZAMAR ANA LIZZET</t>
  </si>
  <si>
    <t>221U0416</t>
  </si>
  <si>
    <t>BARRIENTOS COTA JESSICA SARAHI</t>
  </si>
  <si>
    <t>221U0418</t>
  </si>
  <si>
    <t>BUENO VILLEGAS RAFAEL</t>
  </si>
  <si>
    <t>221U0422</t>
  </si>
  <si>
    <t>BUSTAMANTE MEZO ALEXIS NOE</t>
  </si>
  <si>
    <t>221U0424</t>
  </si>
  <si>
    <t>CAMPOS ALVAREZ ESTEFANIA</t>
  </si>
  <si>
    <t>221U0490</t>
  </si>
  <si>
    <t>CHIGO REYES DAVID</t>
  </si>
  <si>
    <t>221U0431</t>
  </si>
  <si>
    <t>CHIPOL PUCHETA KENIA LISBETH</t>
  </si>
  <si>
    <t>221U0432</t>
  </si>
  <si>
    <t>CORTES TAXILAGA MARITZA</t>
  </si>
  <si>
    <t>221U0439</t>
  </si>
  <si>
    <t>CORTES VILLEGAS VICTOR MANUEL</t>
  </si>
  <si>
    <t>221U0491</t>
  </si>
  <si>
    <t>CRUZ COTO KEVIN IMANOL</t>
  </si>
  <si>
    <t xml:space="preserve">221U0440	</t>
  </si>
  <si>
    <t>IXTEPAN BUSTAMANTE JORGE LUIS</t>
  </si>
  <si>
    <t>221U0453</t>
  </si>
  <si>
    <t>IXTEPAN CHIPOL CESAR SAUL</t>
  </si>
  <si>
    <t>221U0454</t>
  </si>
  <si>
    <t>MONTALVO GRACIA MIRANDA</t>
  </si>
  <si>
    <t>221U0768</t>
  </si>
  <si>
    <t>607A</t>
  </si>
  <si>
    <t>607B</t>
  </si>
  <si>
    <t>807B</t>
  </si>
  <si>
    <t>DIRECCION COMERIAL Y ESTRATEGIA DE NEGOCIACIÓN</t>
  </si>
  <si>
    <t>221U0460</t>
  </si>
  <si>
    <t>MENDOZA IGNOT HANNIA ITZEL</t>
  </si>
  <si>
    <t>221U0462</t>
  </si>
  <si>
    <t>OLIN PEREZ JANITZZI JANNET</t>
  </si>
  <si>
    <t>ORTIZ GOREL YAMILA</t>
  </si>
  <si>
    <t xml:space="preserve">221U0463	</t>
  </si>
  <si>
    <t>221U0464</t>
  </si>
  <si>
    <t>PASCUAL MIXTEGA IRAIS YAMILET</t>
  </si>
  <si>
    <t>221U0465</t>
  </si>
  <si>
    <t>PIXTA IXBA AMAYRANI</t>
  </si>
  <si>
    <t>221U0466</t>
  </si>
  <si>
    <t>PRETELIN FONSECA JOSE GUILLERMO</t>
  </si>
  <si>
    <t>221U0467</t>
  </si>
  <si>
    <t>ROMERO GUTIÉRREZ NAOMI ALEXANDRA</t>
  </si>
  <si>
    <t>221U0469</t>
  </si>
  <si>
    <t>SAN GABRIEL ANTELE KENIA ALEJANDRA</t>
  </si>
  <si>
    <t>221U0470</t>
  </si>
  <si>
    <t>SANTOS TEMICH VICTORIANO</t>
  </si>
  <si>
    <t>221U0471</t>
  </si>
  <si>
    <t>SEBA IXTEPAN ELIZABETH</t>
  </si>
  <si>
    <t>221U0473</t>
  </si>
  <si>
    <t>TAXILAGA ARENAL DIANA MARÍA</t>
  </si>
  <si>
    <t>221U0482</t>
  </si>
  <si>
    <t>VELASCO TEOBA JAZMIN</t>
  </si>
  <si>
    <t>221U0483</t>
  </si>
  <si>
    <t>VERGARA POLITO ROBERTO</t>
  </si>
  <si>
    <t>211U0318</t>
  </si>
  <si>
    <t>CAPORAL FIGAROLA EDGAR DE JESUS</t>
  </si>
  <si>
    <t xml:space="preserve">211U0319	</t>
  </si>
  <si>
    <t>CARVAJAL BAPO YOALI ESPERANZA</t>
  </si>
  <si>
    <t>211U0323</t>
  </si>
  <si>
    <t>CHIPOL ESCOBAR AIDA LUISA</t>
  </si>
  <si>
    <t>211U0332</t>
  </si>
  <si>
    <t>JIMENEZ POLITO YADIRA</t>
  </si>
  <si>
    <t>211U0336</t>
  </si>
  <si>
    <t>MALAGA TEMICH KARLA ALEJANDRA</t>
  </si>
  <si>
    <t>211U0548</t>
  </si>
  <si>
    <t>MORA LUNA EDGAR DE JESUS</t>
  </si>
  <si>
    <t>211U0343</t>
  </si>
  <si>
    <t>MORALES AZAMAR GLADYS STEFANY</t>
  </si>
  <si>
    <t xml:space="preserve">211U0539	</t>
  </si>
  <si>
    <t>PEREZ HERNANDEZ ESTHEFANIA</t>
  </si>
  <si>
    <t>211U0352</t>
  </si>
  <si>
    <t>QUINO AYALA PERLA ITZEL</t>
  </si>
  <si>
    <t>211U0267</t>
  </si>
  <si>
    <t>QUINO SALAZAR KARLA PATRICIA</t>
  </si>
  <si>
    <t>211U0354</t>
  </si>
  <si>
    <t>RIVERA CHAGALA ITZEL</t>
  </si>
  <si>
    <t>211U0275</t>
  </si>
  <si>
    <t>SAN JUAN RAMOS JASON</t>
  </si>
  <si>
    <t xml:space="preserve">211U0363	</t>
  </si>
  <si>
    <t>XOLO XOLO MIRIAM</t>
  </si>
  <si>
    <t>211U0364</t>
  </si>
  <si>
    <t>ZETINA MONDRAGON JOSE ANTONIO</t>
  </si>
  <si>
    <t>OJEDA LUA ALBERTO</t>
  </si>
  <si>
    <t>211U0672</t>
  </si>
  <si>
    <t>221U0485</t>
  </si>
  <si>
    <t>XOLIO PELAYO DARINA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</si>
</sst>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14" fontId="0" fillId="0" borderId="0" xfId="0" applyNumberFormat="1"/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0" fillId="0" borderId="0" xfId="0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DFD25-78C4-4854-BFBE-66837D23B789}">
  <dimension ref="B2:R49"/>
  <sheetViews>
    <sheetView tabSelected="1" zoomScale="84" zoomScaleNormal="84" workbookViewId="0">
      <selection activeCell="K37" sqref="K37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47" t="s">
        <v>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2"/>
      <c r="R2" s="2"/>
    </row>
    <row r="3" spans="2:18" x14ac:dyDescent="0.35">
      <c r="C3" s="48" t="s">
        <v>8</v>
      </c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17"/>
      <c r="R3" s="17"/>
    </row>
    <row r="4" spans="2:18" x14ac:dyDescent="0.35">
      <c r="C4" t="s">
        <v>0</v>
      </c>
      <c r="D4" s="49" t="s">
        <v>85</v>
      </c>
      <c r="E4" s="49"/>
      <c r="F4" s="49"/>
      <c r="G4" s="49"/>
      <c r="I4" t="s">
        <v>1</v>
      </c>
      <c r="J4" s="50" t="s">
        <v>172</v>
      </c>
      <c r="K4" s="50"/>
      <c r="M4" t="s">
        <v>2</v>
      </c>
      <c r="N4" s="51">
        <v>45749</v>
      </c>
      <c r="O4" s="51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50" t="s">
        <v>84</v>
      </c>
      <c r="E6" s="50"/>
      <c r="F6" s="50"/>
      <c r="G6" s="50"/>
      <c r="I6" s="36" t="s">
        <v>22</v>
      </c>
      <c r="J6" s="36"/>
      <c r="K6" s="52" t="s">
        <v>24</v>
      </c>
      <c r="L6" s="52"/>
      <c r="M6" s="52"/>
      <c r="N6" s="52"/>
      <c r="O6" s="52"/>
      <c r="P6" s="5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53" t="s">
        <v>5</v>
      </c>
      <c r="E8" s="53"/>
      <c r="F8" s="53"/>
      <c r="G8" s="53"/>
      <c r="H8" s="53"/>
      <c r="I8" s="53"/>
      <c r="J8" s="22" t="s">
        <v>7</v>
      </c>
      <c r="K8" s="22" t="s">
        <v>10</v>
      </c>
      <c r="L8" s="22" t="s">
        <v>11</v>
      </c>
      <c r="M8" s="22" t="s">
        <v>12</v>
      </c>
      <c r="N8" s="22" t="s">
        <v>13</v>
      </c>
      <c r="O8" s="22" t="s">
        <v>14</v>
      </c>
      <c r="P8" s="22" t="s">
        <v>15</v>
      </c>
      <c r="Q8" s="9" t="s">
        <v>23</v>
      </c>
    </row>
    <row r="9" spans="2:18" x14ac:dyDescent="0.35">
      <c r="B9" s="19">
        <v>1</v>
      </c>
      <c r="C9" s="19" t="s">
        <v>39</v>
      </c>
      <c r="D9" s="39" t="s">
        <v>40</v>
      </c>
      <c r="E9" s="39"/>
      <c r="F9" s="39"/>
      <c r="G9" s="39"/>
      <c r="H9" s="39"/>
      <c r="I9" s="39"/>
      <c r="J9" s="23">
        <v>100</v>
      </c>
      <c r="K9" s="22">
        <v>96</v>
      </c>
      <c r="L9" s="22"/>
      <c r="M9" s="22"/>
      <c r="N9" s="22"/>
      <c r="O9" s="22"/>
      <c r="P9" s="22"/>
      <c r="Q9" s="10">
        <f t="shared" ref="Q9:Q26" si="0">SUM(J9:N9)/5</f>
        <v>39.200000000000003</v>
      </c>
    </row>
    <row r="10" spans="2:18" x14ac:dyDescent="0.35">
      <c r="B10" s="19">
        <v>2</v>
      </c>
      <c r="C10" s="19" t="s">
        <v>41</v>
      </c>
      <c r="D10" s="39" t="s">
        <v>42</v>
      </c>
      <c r="E10" s="39"/>
      <c r="F10" s="39"/>
      <c r="G10" s="39"/>
      <c r="H10" s="39"/>
      <c r="I10" s="39"/>
      <c r="J10" s="23">
        <v>95</v>
      </c>
      <c r="K10" s="22">
        <v>96</v>
      </c>
      <c r="L10" s="22"/>
      <c r="M10" s="22"/>
      <c r="N10" s="22"/>
      <c r="O10" s="22"/>
      <c r="P10" s="22"/>
      <c r="Q10" s="10">
        <f t="shared" si="0"/>
        <v>38.200000000000003</v>
      </c>
    </row>
    <row r="11" spans="2:18" x14ac:dyDescent="0.35">
      <c r="B11" s="19">
        <v>3</v>
      </c>
      <c r="C11" s="19" t="s">
        <v>86</v>
      </c>
      <c r="D11" s="39" t="s">
        <v>43</v>
      </c>
      <c r="E11" s="39"/>
      <c r="F11" s="39"/>
      <c r="G11" s="39"/>
      <c r="H11" s="39"/>
      <c r="I11" s="39"/>
      <c r="J11" s="23">
        <v>82</v>
      </c>
      <c r="K11" s="22">
        <v>94</v>
      </c>
      <c r="L11" s="22"/>
      <c r="M11" s="22"/>
      <c r="N11" s="22"/>
      <c r="O11" s="22"/>
      <c r="P11" s="22"/>
      <c r="Q11" s="10">
        <f t="shared" si="0"/>
        <v>35.200000000000003</v>
      </c>
    </row>
    <row r="12" spans="2:18" x14ac:dyDescent="0.35">
      <c r="B12" s="19">
        <v>4</v>
      </c>
      <c r="C12" s="19" t="s">
        <v>44</v>
      </c>
      <c r="D12" s="39" t="s">
        <v>45</v>
      </c>
      <c r="E12" s="39"/>
      <c r="F12" s="39"/>
      <c r="G12" s="39"/>
      <c r="H12" s="39"/>
      <c r="I12" s="39"/>
      <c r="J12" s="23">
        <v>95</v>
      </c>
      <c r="K12" s="22">
        <v>96</v>
      </c>
      <c r="L12" s="22"/>
      <c r="M12" s="22"/>
      <c r="N12" s="22"/>
      <c r="O12" s="22"/>
      <c r="P12" s="22"/>
      <c r="Q12" s="10">
        <f t="shared" si="0"/>
        <v>38.200000000000003</v>
      </c>
    </row>
    <row r="13" spans="2:18" x14ac:dyDescent="0.35">
      <c r="B13" s="19">
        <v>5</v>
      </c>
      <c r="C13" s="19" t="s">
        <v>46</v>
      </c>
      <c r="D13" s="39" t="s">
        <v>47</v>
      </c>
      <c r="E13" s="39"/>
      <c r="F13" s="39"/>
      <c r="G13" s="39"/>
      <c r="H13" s="39"/>
      <c r="I13" s="39"/>
      <c r="J13" s="23">
        <v>100</v>
      </c>
      <c r="K13" s="22">
        <v>96</v>
      </c>
      <c r="L13" s="22"/>
      <c r="M13" s="22"/>
      <c r="N13" s="22"/>
      <c r="O13" s="22"/>
      <c r="P13" s="22"/>
      <c r="Q13" s="10">
        <f t="shared" si="0"/>
        <v>39.200000000000003</v>
      </c>
    </row>
    <row r="14" spans="2:18" x14ac:dyDescent="0.35">
      <c r="B14" s="19">
        <v>6</v>
      </c>
      <c r="C14" s="19" t="s">
        <v>48</v>
      </c>
      <c r="D14" s="39" t="s">
        <v>49</v>
      </c>
      <c r="E14" s="39"/>
      <c r="F14" s="39"/>
      <c r="G14" s="39"/>
      <c r="H14" s="39"/>
      <c r="I14" s="39"/>
      <c r="J14" s="23">
        <v>100</v>
      </c>
      <c r="K14" s="22">
        <v>96</v>
      </c>
      <c r="L14" s="22"/>
      <c r="M14" s="22"/>
      <c r="N14" s="22"/>
      <c r="O14" s="22"/>
      <c r="P14" s="22"/>
      <c r="Q14" s="10">
        <f t="shared" si="0"/>
        <v>39.200000000000003</v>
      </c>
    </row>
    <row r="15" spans="2:18" x14ac:dyDescent="0.35">
      <c r="B15" s="19">
        <f t="shared" ref="B15:B40" si="1">B14+1</f>
        <v>7</v>
      </c>
      <c r="C15" s="19" t="s">
        <v>50</v>
      </c>
      <c r="D15" s="39" t="s">
        <v>51</v>
      </c>
      <c r="E15" s="39"/>
      <c r="F15" s="39"/>
      <c r="G15" s="39"/>
      <c r="H15" s="39"/>
      <c r="I15" s="39"/>
      <c r="J15" s="23">
        <v>100</v>
      </c>
      <c r="K15" s="22">
        <v>96</v>
      </c>
      <c r="L15" s="22"/>
      <c r="M15" s="22"/>
      <c r="N15" s="22"/>
      <c r="O15" s="22"/>
      <c r="P15" s="22"/>
      <c r="Q15" s="10">
        <f t="shared" si="0"/>
        <v>39.200000000000003</v>
      </c>
    </row>
    <row r="16" spans="2:18" x14ac:dyDescent="0.35">
      <c r="B16" s="19">
        <v>8</v>
      </c>
      <c r="C16" s="19" t="s">
        <v>87</v>
      </c>
      <c r="D16" s="39" t="s">
        <v>52</v>
      </c>
      <c r="E16" s="39"/>
      <c r="F16" s="39"/>
      <c r="G16" s="39"/>
      <c r="H16" s="39"/>
      <c r="I16" s="39"/>
      <c r="J16" s="23">
        <v>100</v>
      </c>
      <c r="K16" s="22">
        <v>100</v>
      </c>
      <c r="L16" s="22"/>
      <c r="M16" s="22"/>
      <c r="N16" s="22"/>
      <c r="O16" s="22"/>
      <c r="P16" s="22"/>
      <c r="Q16" s="10">
        <f t="shared" si="0"/>
        <v>40</v>
      </c>
    </row>
    <row r="17" spans="2:17" x14ac:dyDescent="0.35">
      <c r="B17" s="19">
        <f t="shared" si="1"/>
        <v>9</v>
      </c>
      <c r="C17" s="19" t="s">
        <v>53</v>
      </c>
      <c r="D17" s="39" t="s">
        <v>54</v>
      </c>
      <c r="E17" s="39"/>
      <c r="F17" s="39"/>
      <c r="G17" s="39"/>
      <c r="H17" s="39"/>
      <c r="I17" s="39"/>
      <c r="J17" s="23">
        <v>100</v>
      </c>
      <c r="K17" s="23">
        <v>96</v>
      </c>
      <c r="L17" s="23"/>
      <c r="M17" s="23"/>
      <c r="N17" s="23"/>
      <c r="O17" s="23"/>
      <c r="P17" s="23"/>
      <c r="Q17" s="10">
        <f t="shared" si="0"/>
        <v>39.200000000000003</v>
      </c>
    </row>
    <row r="18" spans="2:17" x14ac:dyDescent="0.35">
      <c r="B18" s="19">
        <v>10</v>
      </c>
      <c r="C18" s="19" t="s">
        <v>55</v>
      </c>
      <c r="D18" s="39" t="s">
        <v>56</v>
      </c>
      <c r="E18" s="39"/>
      <c r="F18" s="39"/>
      <c r="G18" s="39"/>
      <c r="H18" s="39"/>
      <c r="I18" s="39"/>
      <c r="J18" s="23">
        <v>95</v>
      </c>
      <c r="K18" s="23">
        <v>94</v>
      </c>
      <c r="L18" s="23"/>
      <c r="M18" s="23"/>
      <c r="N18" s="23"/>
      <c r="O18" s="23"/>
      <c r="P18" s="23"/>
      <c r="Q18" s="10">
        <f t="shared" si="0"/>
        <v>37.799999999999997</v>
      </c>
    </row>
    <row r="19" spans="2:17" x14ac:dyDescent="0.35">
      <c r="B19" s="19">
        <f t="shared" si="1"/>
        <v>11</v>
      </c>
      <c r="C19" s="19" t="s">
        <v>57</v>
      </c>
      <c r="D19" s="39" t="s">
        <v>58</v>
      </c>
      <c r="E19" s="39"/>
      <c r="F19" s="39"/>
      <c r="G19" s="39"/>
      <c r="H19" s="39"/>
      <c r="I19" s="39"/>
      <c r="J19" s="23">
        <v>70</v>
      </c>
      <c r="K19" s="23">
        <v>96</v>
      </c>
      <c r="L19" s="23"/>
      <c r="M19" s="23"/>
      <c r="N19" s="23"/>
      <c r="O19" s="23"/>
      <c r="P19" s="23"/>
      <c r="Q19" s="10">
        <f t="shared" si="0"/>
        <v>33.200000000000003</v>
      </c>
    </row>
    <row r="20" spans="2:17" x14ac:dyDescent="0.35">
      <c r="B20" s="19">
        <f t="shared" si="1"/>
        <v>12</v>
      </c>
      <c r="C20" s="19" t="s">
        <v>59</v>
      </c>
      <c r="D20" s="39" t="s">
        <v>60</v>
      </c>
      <c r="E20" s="39"/>
      <c r="F20" s="39"/>
      <c r="G20" s="39"/>
      <c r="H20" s="39"/>
      <c r="I20" s="39"/>
      <c r="J20" s="23">
        <v>80</v>
      </c>
      <c r="K20" s="23">
        <v>0</v>
      </c>
      <c r="L20" s="23"/>
      <c r="M20" s="23"/>
      <c r="N20" s="23"/>
      <c r="O20" s="23"/>
      <c r="P20" s="23"/>
      <c r="Q20" s="10">
        <f t="shared" si="0"/>
        <v>16</v>
      </c>
    </row>
    <row r="21" spans="2:17" x14ac:dyDescent="0.35">
      <c r="B21" s="19">
        <f t="shared" si="1"/>
        <v>13</v>
      </c>
      <c r="C21" s="19" t="s">
        <v>61</v>
      </c>
      <c r="D21" s="39" t="s">
        <v>62</v>
      </c>
      <c r="E21" s="39"/>
      <c r="F21" s="39"/>
      <c r="G21" s="39"/>
      <c r="H21" s="39"/>
      <c r="I21" s="39"/>
      <c r="J21" s="23">
        <v>87</v>
      </c>
      <c r="K21" s="23">
        <v>96</v>
      </c>
      <c r="L21" s="23"/>
      <c r="M21" s="23"/>
      <c r="N21" s="23"/>
      <c r="O21" s="23"/>
      <c r="P21" s="23"/>
      <c r="Q21" s="10">
        <f t="shared" si="0"/>
        <v>36.6</v>
      </c>
    </row>
    <row r="22" spans="2:17" x14ac:dyDescent="0.35">
      <c r="B22" s="19">
        <f t="shared" si="1"/>
        <v>14</v>
      </c>
      <c r="C22" s="19" t="s">
        <v>63</v>
      </c>
      <c r="D22" s="39" t="s">
        <v>64</v>
      </c>
      <c r="E22" s="39"/>
      <c r="F22" s="39"/>
      <c r="G22" s="39"/>
      <c r="H22" s="39"/>
      <c r="I22" s="39"/>
      <c r="J22" s="23">
        <v>95</v>
      </c>
      <c r="K22" s="23">
        <v>75</v>
      </c>
      <c r="L22" s="23"/>
      <c r="M22" s="23"/>
      <c r="N22" s="23"/>
      <c r="O22" s="23"/>
      <c r="P22" s="23"/>
      <c r="Q22" s="10">
        <f t="shared" si="0"/>
        <v>34</v>
      </c>
    </row>
    <row r="23" spans="2:17" x14ac:dyDescent="0.35">
      <c r="B23" s="19">
        <v>15</v>
      </c>
      <c r="C23" s="19" t="s">
        <v>88</v>
      </c>
      <c r="D23" s="39" t="s">
        <v>65</v>
      </c>
      <c r="E23" s="39"/>
      <c r="F23" s="39"/>
      <c r="G23" s="39"/>
      <c r="H23" s="39"/>
      <c r="I23" s="39"/>
      <c r="J23" s="23">
        <v>90</v>
      </c>
      <c r="K23" s="23">
        <v>93</v>
      </c>
      <c r="L23" s="23"/>
      <c r="M23" s="23"/>
      <c r="N23" s="23"/>
      <c r="O23" s="23"/>
      <c r="P23" s="23"/>
      <c r="Q23" s="10">
        <f t="shared" si="0"/>
        <v>36.6</v>
      </c>
    </row>
    <row r="24" spans="2:17" x14ac:dyDescent="0.35">
      <c r="B24" s="19">
        <v>16</v>
      </c>
      <c r="C24" s="19" t="s">
        <v>66</v>
      </c>
      <c r="D24" s="39" t="s">
        <v>67</v>
      </c>
      <c r="E24" s="39"/>
      <c r="F24" s="39"/>
      <c r="G24" s="39"/>
      <c r="H24" s="39"/>
      <c r="I24" s="39"/>
      <c r="J24" s="23">
        <v>95</v>
      </c>
      <c r="K24" s="23">
        <v>93</v>
      </c>
      <c r="L24" s="23"/>
      <c r="M24" s="23"/>
      <c r="N24" s="23"/>
      <c r="O24" s="23"/>
      <c r="P24" s="23"/>
      <c r="Q24" s="10">
        <f t="shared" si="0"/>
        <v>37.6</v>
      </c>
    </row>
    <row r="25" spans="2:17" x14ac:dyDescent="0.35">
      <c r="B25" s="19">
        <f t="shared" si="1"/>
        <v>17</v>
      </c>
      <c r="C25" s="19" t="s">
        <v>68</v>
      </c>
      <c r="D25" s="39" t="s">
        <v>69</v>
      </c>
      <c r="E25" s="39"/>
      <c r="F25" s="39"/>
      <c r="G25" s="39"/>
      <c r="H25" s="39"/>
      <c r="I25" s="39"/>
      <c r="J25" s="23">
        <v>83</v>
      </c>
      <c r="K25" s="23">
        <v>81</v>
      </c>
      <c r="L25" s="23"/>
      <c r="M25" s="23"/>
      <c r="N25" s="23"/>
      <c r="O25" s="23"/>
      <c r="P25" s="23"/>
      <c r="Q25" s="10">
        <f t="shared" si="0"/>
        <v>32.799999999999997</v>
      </c>
    </row>
    <row r="26" spans="2:17" x14ac:dyDescent="0.35">
      <c r="B26" s="19">
        <f t="shared" si="1"/>
        <v>18</v>
      </c>
      <c r="C26" s="19" t="s">
        <v>70</v>
      </c>
      <c r="D26" s="39" t="s">
        <v>71</v>
      </c>
      <c r="E26" s="39"/>
      <c r="F26" s="39"/>
      <c r="G26" s="39"/>
      <c r="H26" s="39"/>
      <c r="I26" s="39"/>
      <c r="J26" s="26">
        <v>100</v>
      </c>
      <c r="K26" s="26">
        <v>96</v>
      </c>
      <c r="L26" s="26"/>
      <c r="M26" s="26"/>
      <c r="N26" s="26"/>
      <c r="O26" s="26"/>
      <c r="P26" s="26"/>
      <c r="Q26" s="10">
        <f t="shared" si="0"/>
        <v>39.200000000000003</v>
      </c>
    </row>
    <row r="27" spans="2:17" x14ac:dyDescent="0.35">
      <c r="B27" s="19">
        <f t="shared" si="1"/>
        <v>19</v>
      </c>
      <c r="C27" s="19" t="s">
        <v>72</v>
      </c>
      <c r="D27" s="39" t="s">
        <v>73</v>
      </c>
      <c r="E27" s="39"/>
      <c r="F27" s="39"/>
      <c r="G27" s="39"/>
      <c r="H27" s="39"/>
      <c r="I27" s="39"/>
      <c r="J27" s="26">
        <v>100</v>
      </c>
      <c r="K27" s="26">
        <v>96</v>
      </c>
      <c r="L27" s="26"/>
      <c r="M27" s="26"/>
      <c r="N27" s="26"/>
      <c r="O27" s="26"/>
      <c r="P27" s="26"/>
      <c r="Q27" s="10">
        <f>SUM(J27:N27)/5</f>
        <v>39.200000000000003</v>
      </c>
    </row>
    <row r="28" spans="2:17" x14ac:dyDescent="0.35">
      <c r="B28" s="19">
        <f t="shared" si="1"/>
        <v>20</v>
      </c>
      <c r="C28" s="19" t="s">
        <v>90</v>
      </c>
      <c r="D28" s="39" t="s">
        <v>89</v>
      </c>
      <c r="E28" s="39"/>
      <c r="F28" s="39"/>
      <c r="G28" s="39"/>
      <c r="H28" s="39"/>
      <c r="I28" s="39"/>
      <c r="J28" s="22">
        <v>92</v>
      </c>
      <c r="K28" s="32">
        <v>90</v>
      </c>
      <c r="L28" s="32"/>
      <c r="M28" s="32"/>
      <c r="N28" s="32"/>
      <c r="O28" s="22"/>
      <c r="P28" s="22"/>
      <c r="Q28" s="10">
        <f t="shared" ref="Q27:Q34" si="2">SUM(J28:P28)/7</f>
        <v>26</v>
      </c>
    </row>
    <row r="29" spans="2:17" x14ac:dyDescent="0.35">
      <c r="B29" s="30">
        <v>21</v>
      </c>
      <c r="C29" s="30" t="s">
        <v>231</v>
      </c>
      <c r="D29" s="33" t="s">
        <v>230</v>
      </c>
      <c r="E29" s="34"/>
      <c r="F29" s="34"/>
      <c r="G29" s="34"/>
      <c r="H29" s="34"/>
      <c r="I29" s="35"/>
      <c r="J29" s="31">
        <v>0</v>
      </c>
      <c r="K29" s="32">
        <v>0</v>
      </c>
      <c r="L29" s="32"/>
      <c r="M29" s="32"/>
      <c r="N29" s="32"/>
      <c r="O29" s="31"/>
      <c r="P29" s="31"/>
      <c r="Q29" s="10"/>
    </row>
    <row r="30" spans="2:17" x14ac:dyDescent="0.35">
      <c r="B30" s="19">
        <v>22</v>
      </c>
      <c r="C30" s="19" t="s">
        <v>74</v>
      </c>
      <c r="D30" s="39" t="s">
        <v>75</v>
      </c>
      <c r="E30" s="39"/>
      <c r="F30" s="39"/>
      <c r="G30" s="39"/>
      <c r="H30" s="39"/>
      <c r="I30" s="39"/>
      <c r="J30" s="22">
        <v>80</v>
      </c>
      <c r="K30" s="32">
        <v>96</v>
      </c>
      <c r="L30" s="32"/>
      <c r="M30" s="32"/>
      <c r="N30" s="32"/>
      <c r="O30" s="22"/>
      <c r="P30" s="22"/>
      <c r="Q30" s="10">
        <f t="shared" si="2"/>
        <v>25.142857142857142</v>
      </c>
    </row>
    <row r="31" spans="2:17" x14ac:dyDescent="0.35">
      <c r="B31" s="19">
        <f t="shared" si="1"/>
        <v>23</v>
      </c>
      <c r="C31" s="7" t="s">
        <v>76</v>
      </c>
      <c r="D31" s="39" t="s">
        <v>77</v>
      </c>
      <c r="E31" s="39"/>
      <c r="F31" s="39"/>
      <c r="G31" s="39"/>
      <c r="H31" s="39"/>
      <c r="I31" s="39"/>
      <c r="J31" s="22">
        <v>95</v>
      </c>
      <c r="K31" s="32">
        <v>96</v>
      </c>
      <c r="L31" s="32"/>
      <c r="M31" s="32"/>
      <c r="N31" s="32"/>
      <c r="O31" s="22"/>
      <c r="P31" s="22"/>
      <c r="Q31" s="10">
        <f t="shared" si="2"/>
        <v>27.285714285714285</v>
      </c>
    </row>
    <row r="32" spans="2:17" x14ac:dyDescent="0.35">
      <c r="B32" s="19">
        <f t="shared" si="1"/>
        <v>24</v>
      </c>
      <c r="C32" s="7" t="s">
        <v>91</v>
      </c>
      <c r="D32" s="39" t="s">
        <v>78</v>
      </c>
      <c r="E32" s="39"/>
      <c r="F32" s="39"/>
      <c r="G32" s="39"/>
      <c r="H32" s="39"/>
      <c r="I32" s="39"/>
      <c r="J32" s="22">
        <v>72</v>
      </c>
      <c r="K32" s="32">
        <v>81</v>
      </c>
      <c r="L32" s="32"/>
      <c r="M32" s="32"/>
      <c r="N32" s="32"/>
      <c r="O32" s="22"/>
      <c r="P32" s="22"/>
      <c r="Q32" s="10">
        <f t="shared" si="2"/>
        <v>21.857142857142858</v>
      </c>
    </row>
    <row r="33" spans="2:17" x14ac:dyDescent="0.35">
      <c r="B33" s="19">
        <f t="shared" si="1"/>
        <v>25</v>
      </c>
      <c r="C33" s="7" t="s">
        <v>79</v>
      </c>
      <c r="D33" s="39" t="s">
        <v>80</v>
      </c>
      <c r="E33" s="39"/>
      <c r="F33" s="39"/>
      <c r="G33" s="39"/>
      <c r="H33" s="39"/>
      <c r="I33" s="39"/>
      <c r="J33" s="22">
        <v>80</v>
      </c>
      <c r="K33" s="32">
        <v>96</v>
      </c>
      <c r="L33" s="32"/>
      <c r="M33" s="32"/>
      <c r="N33" s="22"/>
      <c r="O33" s="22"/>
      <c r="P33" s="22"/>
      <c r="Q33" s="10">
        <f t="shared" si="2"/>
        <v>25.142857142857142</v>
      </c>
    </row>
    <row r="34" spans="2:17" x14ac:dyDescent="0.35">
      <c r="B34" s="19">
        <f t="shared" si="1"/>
        <v>26</v>
      </c>
      <c r="C34" s="7" t="s">
        <v>93</v>
      </c>
      <c r="D34" s="39" t="s">
        <v>92</v>
      </c>
      <c r="E34" s="39"/>
      <c r="F34" s="39"/>
      <c r="G34" s="39"/>
      <c r="H34" s="39"/>
      <c r="I34" s="39"/>
      <c r="J34" s="22">
        <v>0</v>
      </c>
      <c r="K34" s="32">
        <v>0</v>
      </c>
      <c r="L34" s="32"/>
      <c r="M34" s="32"/>
      <c r="N34" s="22"/>
      <c r="O34" s="22"/>
      <c r="P34" s="22"/>
      <c r="Q34" s="10">
        <f t="shared" si="2"/>
        <v>0</v>
      </c>
    </row>
    <row r="35" spans="2:17" x14ac:dyDescent="0.35">
      <c r="B35" s="19">
        <f t="shared" si="1"/>
        <v>27</v>
      </c>
      <c r="C35" s="7" t="s">
        <v>81</v>
      </c>
      <c r="D35" s="39" t="s">
        <v>82</v>
      </c>
      <c r="E35" s="39"/>
      <c r="F35" s="39"/>
      <c r="G35" s="39"/>
      <c r="H35" s="39"/>
      <c r="I35" s="39"/>
      <c r="J35" s="22">
        <v>80</v>
      </c>
      <c r="K35" s="32">
        <v>84</v>
      </c>
      <c r="L35" s="32"/>
      <c r="M35" s="32"/>
      <c r="N35" s="22"/>
      <c r="O35" s="22"/>
      <c r="P35" s="22"/>
      <c r="Q35" s="10">
        <f t="shared" ref="Q35:Q40" si="3">SUM(J35:P35)/7</f>
        <v>23.428571428571427</v>
      </c>
    </row>
    <row r="36" spans="2:17" x14ac:dyDescent="0.35">
      <c r="B36" s="30">
        <v>28</v>
      </c>
      <c r="C36" s="7" t="s">
        <v>232</v>
      </c>
      <c r="D36" s="33" t="s">
        <v>233</v>
      </c>
      <c r="E36" s="34"/>
      <c r="F36" s="34"/>
      <c r="G36" s="34"/>
      <c r="H36" s="34"/>
      <c r="I36" s="35"/>
      <c r="J36" s="31">
        <v>0</v>
      </c>
      <c r="K36" s="32">
        <v>84</v>
      </c>
      <c r="L36" s="32"/>
      <c r="M36" s="32"/>
      <c r="N36" s="31"/>
      <c r="O36" s="31"/>
      <c r="P36" s="31"/>
      <c r="Q36" s="10">
        <f t="shared" si="3"/>
        <v>12</v>
      </c>
    </row>
    <row r="37" spans="2:17" x14ac:dyDescent="0.35">
      <c r="B37" s="19">
        <v>29</v>
      </c>
      <c r="C37" s="7" t="s">
        <v>94</v>
      </c>
      <c r="D37" s="39" t="s">
        <v>83</v>
      </c>
      <c r="E37" s="39"/>
      <c r="F37" s="39"/>
      <c r="G37" s="39"/>
      <c r="H37" s="39"/>
      <c r="I37" s="39"/>
      <c r="J37" s="22">
        <v>100</v>
      </c>
      <c r="K37" s="32">
        <v>100</v>
      </c>
      <c r="L37" s="32"/>
      <c r="M37" s="32"/>
      <c r="N37" s="22"/>
      <c r="O37" s="22"/>
      <c r="P37" s="22"/>
      <c r="Q37" s="10">
        <f t="shared" si="3"/>
        <v>28.571428571428573</v>
      </c>
    </row>
    <row r="38" spans="2:17" x14ac:dyDescent="0.35">
      <c r="B38" s="19">
        <f t="shared" si="1"/>
        <v>30</v>
      </c>
      <c r="C38" s="7"/>
      <c r="D38" s="40"/>
      <c r="E38" s="40"/>
      <c r="F38" s="40"/>
      <c r="G38" s="40"/>
      <c r="H38" s="40"/>
      <c r="I38" s="40"/>
      <c r="J38" s="22"/>
      <c r="K38" s="22"/>
      <c r="L38" s="22"/>
      <c r="M38" s="22"/>
      <c r="N38" s="22"/>
      <c r="O38" s="22"/>
      <c r="P38" s="22"/>
      <c r="Q38" s="10">
        <f t="shared" si="3"/>
        <v>0</v>
      </c>
    </row>
    <row r="39" spans="2:17" x14ac:dyDescent="0.35">
      <c r="B39" s="19">
        <f t="shared" si="1"/>
        <v>31</v>
      </c>
      <c r="C39" s="7"/>
      <c r="D39" s="40"/>
      <c r="E39" s="40"/>
      <c r="F39" s="40"/>
      <c r="G39" s="40"/>
      <c r="H39" s="40"/>
      <c r="I39" s="40"/>
      <c r="J39" s="22"/>
      <c r="K39" s="22"/>
      <c r="L39" s="22"/>
      <c r="M39" s="22"/>
      <c r="N39" s="22"/>
      <c r="O39" s="22"/>
      <c r="P39" s="22"/>
      <c r="Q39" s="10">
        <f t="shared" si="3"/>
        <v>0</v>
      </c>
    </row>
    <row r="40" spans="2:17" x14ac:dyDescent="0.35">
      <c r="B40" s="19">
        <f t="shared" si="1"/>
        <v>32</v>
      </c>
      <c r="C40" s="3"/>
      <c r="D40" s="41"/>
      <c r="E40" s="42"/>
      <c r="F40" s="42"/>
      <c r="G40" s="42"/>
      <c r="H40" s="42"/>
      <c r="I40" s="43"/>
      <c r="J40" s="3"/>
      <c r="K40" s="3"/>
      <c r="L40" s="3"/>
      <c r="M40" s="3"/>
      <c r="N40" s="3"/>
      <c r="O40" s="3"/>
      <c r="P40" s="3"/>
      <c r="Q40" s="10">
        <f t="shared" si="3"/>
        <v>0</v>
      </c>
    </row>
    <row r="41" spans="2:17" x14ac:dyDescent="0.35">
      <c r="C41" s="36"/>
      <c r="D41" s="36"/>
      <c r="E41" s="17"/>
      <c r="H41" s="44" t="s">
        <v>19</v>
      </c>
      <c r="I41" s="44"/>
      <c r="J41" s="20">
        <f t="shared" ref="J41:P41" si="4">COUNTIF(J9:J40,"&gt;=70")</f>
        <v>26</v>
      </c>
      <c r="K41" s="20">
        <f t="shared" si="4"/>
        <v>26</v>
      </c>
      <c r="L41" s="20">
        <f t="shared" si="4"/>
        <v>0</v>
      </c>
      <c r="M41" s="20">
        <f t="shared" si="4"/>
        <v>0</v>
      </c>
      <c r="N41" s="20">
        <f t="shared" si="4"/>
        <v>0</v>
      </c>
      <c r="O41" s="20">
        <f t="shared" si="4"/>
        <v>0</v>
      </c>
      <c r="P41" s="20">
        <f t="shared" si="4"/>
        <v>0</v>
      </c>
      <c r="Q41" s="15">
        <f>COUNTIF(Q9:Q34,"&gt;=70")</f>
        <v>0</v>
      </c>
    </row>
    <row r="42" spans="2:17" x14ac:dyDescent="0.35">
      <c r="C42" s="36"/>
      <c r="D42" s="36"/>
      <c r="E42" s="21"/>
      <c r="H42" s="46" t="s">
        <v>20</v>
      </c>
      <c r="I42" s="46"/>
      <c r="J42" s="18">
        <f t="shared" ref="J42:Q42" si="5">COUNTIF(J9:J40,"&lt;70")</f>
        <v>3</v>
      </c>
      <c r="K42" s="18">
        <f t="shared" si="5"/>
        <v>3</v>
      </c>
      <c r="L42" s="18">
        <f t="shared" si="5"/>
        <v>0</v>
      </c>
      <c r="M42" s="18">
        <f t="shared" si="5"/>
        <v>0</v>
      </c>
      <c r="N42" s="18">
        <f t="shared" si="5"/>
        <v>0</v>
      </c>
      <c r="O42" s="18">
        <f t="shared" si="5"/>
        <v>0</v>
      </c>
      <c r="P42" s="18">
        <f t="shared" si="5"/>
        <v>0</v>
      </c>
      <c r="Q42" s="18">
        <f t="shared" si="5"/>
        <v>31</v>
      </c>
    </row>
    <row r="43" spans="2:17" x14ac:dyDescent="0.35">
      <c r="C43" s="36"/>
      <c r="D43" s="36"/>
      <c r="E43" s="36"/>
      <c r="H43" s="46" t="s">
        <v>21</v>
      </c>
      <c r="I43" s="46"/>
      <c r="J43" s="18">
        <f t="shared" ref="J43:Q43" si="6">COUNT(J9:J40)</f>
        <v>29</v>
      </c>
      <c r="K43" s="18">
        <f t="shared" si="6"/>
        <v>29</v>
      </c>
      <c r="L43" s="18">
        <f t="shared" si="6"/>
        <v>0</v>
      </c>
      <c r="M43" s="18">
        <f t="shared" si="6"/>
        <v>0</v>
      </c>
      <c r="N43" s="18">
        <f t="shared" si="6"/>
        <v>0</v>
      </c>
      <c r="O43" s="18">
        <f t="shared" si="6"/>
        <v>0</v>
      </c>
      <c r="P43" s="18">
        <f t="shared" si="6"/>
        <v>0</v>
      </c>
      <c r="Q43" s="18">
        <f t="shared" si="6"/>
        <v>31</v>
      </c>
    </row>
    <row r="44" spans="2:17" x14ac:dyDescent="0.35">
      <c r="C44" s="36"/>
      <c r="D44" s="36"/>
      <c r="E44" s="17"/>
      <c r="H44" s="37" t="s">
        <v>16</v>
      </c>
      <c r="I44" s="37"/>
      <c r="J44" s="13">
        <f>J41/J43</f>
        <v>0.89655172413793105</v>
      </c>
      <c r="K44" s="14">
        <f t="shared" ref="K44:Q44" si="7">K41/K43</f>
        <v>0.89655172413793105</v>
      </c>
      <c r="L44" s="14" t="e">
        <f t="shared" si="7"/>
        <v>#DIV/0!</v>
      </c>
      <c r="M44" s="14" t="e">
        <f t="shared" si="7"/>
        <v>#DIV/0!</v>
      </c>
      <c r="N44" s="14" t="e">
        <f t="shared" si="7"/>
        <v>#DIV/0!</v>
      </c>
      <c r="O44" s="14" t="e">
        <f t="shared" si="7"/>
        <v>#DIV/0!</v>
      </c>
      <c r="P44" s="14" t="e">
        <f t="shared" si="7"/>
        <v>#DIV/0!</v>
      </c>
      <c r="Q44" s="14">
        <f t="shared" si="7"/>
        <v>0</v>
      </c>
    </row>
    <row r="45" spans="2:17" x14ac:dyDescent="0.35">
      <c r="C45" s="36"/>
      <c r="D45" s="36"/>
      <c r="E45" s="17"/>
      <c r="H45" s="37" t="s">
        <v>17</v>
      </c>
      <c r="I45" s="37"/>
      <c r="J45" s="13">
        <f>J42/J43</f>
        <v>0.10344827586206896</v>
      </c>
      <c r="K45" s="13">
        <f t="shared" ref="K45:Q45" si="8">K42/K43</f>
        <v>0.10344827586206896</v>
      </c>
      <c r="L45" s="14" t="e">
        <f t="shared" si="8"/>
        <v>#DIV/0!</v>
      </c>
      <c r="M45" s="14" t="e">
        <f t="shared" si="8"/>
        <v>#DIV/0!</v>
      </c>
      <c r="N45" s="14" t="e">
        <f t="shared" si="8"/>
        <v>#DIV/0!</v>
      </c>
      <c r="O45" s="14" t="e">
        <f t="shared" si="8"/>
        <v>#DIV/0!</v>
      </c>
      <c r="P45" s="14" t="e">
        <f t="shared" si="8"/>
        <v>#DIV/0!</v>
      </c>
      <c r="Q45" s="14">
        <f t="shared" si="8"/>
        <v>1</v>
      </c>
    </row>
    <row r="46" spans="2:17" x14ac:dyDescent="0.35">
      <c r="C46" s="36"/>
      <c r="D46" s="36"/>
      <c r="E46" s="21"/>
    </row>
    <row r="47" spans="2:17" x14ac:dyDescent="0.35">
      <c r="C47" s="17"/>
      <c r="D47" s="17"/>
      <c r="E47" s="21"/>
    </row>
    <row r="48" spans="2:17" x14ac:dyDescent="0.35">
      <c r="J48" s="38"/>
      <c r="K48" s="38"/>
      <c r="L48" s="38"/>
      <c r="M48" s="38"/>
      <c r="N48" s="38"/>
      <c r="O48" s="38"/>
      <c r="P48" s="38"/>
    </row>
    <row r="49" spans="10:16" x14ac:dyDescent="0.35">
      <c r="J49" s="45" t="s">
        <v>18</v>
      </c>
      <c r="K49" s="45"/>
      <c r="L49" s="45"/>
      <c r="M49" s="45"/>
      <c r="N49" s="45"/>
      <c r="O49" s="45"/>
      <c r="P49" s="45"/>
    </row>
  </sheetData>
  <mergeCells count="54">
    <mergeCell ref="D11:I11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21:I21"/>
    <mergeCell ref="D22:I22"/>
    <mergeCell ref="D23:I23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35:I35"/>
    <mergeCell ref="D24:I24"/>
    <mergeCell ref="D25:I25"/>
    <mergeCell ref="D26:I26"/>
    <mergeCell ref="D27:I27"/>
    <mergeCell ref="D28:I28"/>
    <mergeCell ref="D30:I30"/>
    <mergeCell ref="D31:I31"/>
    <mergeCell ref="D32:I32"/>
    <mergeCell ref="D33:I33"/>
    <mergeCell ref="D34:I34"/>
    <mergeCell ref="D29:I29"/>
    <mergeCell ref="J49:P49"/>
    <mergeCell ref="C42:D42"/>
    <mergeCell ref="H42:I42"/>
    <mergeCell ref="C43:E43"/>
    <mergeCell ref="H43:I43"/>
    <mergeCell ref="C44:D44"/>
    <mergeCell ref="H44:I44"/>
    <mergeCell ref="D36:I36"/>
    <mergeCell ref="C45:D45"/>
    <mergeCell ref="H45:I45"/>
    <mergeCell ref="C46:D46"/>
    <mergeCell ref="J48:P48"/>
    <mergeCell ref="D37:I37"/>
    <mergeCell ref="D38:I38"/>
    <mergeCell ref="D39:I39"/>
    <mergeCell ref="D40:I40"/>
    <mergeCell ref="C41:D41"/>
    <mergeCell ref="H41:I41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62"/>
  <sheetViews>
    <sheetView zoomScale="84" zoomScaleNormal="84" workbookViewId="0">
      <selection activeCell="K23" sqref="K23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47" t="s">
        <v>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2"/>
      <c r="R2" s="2"/>
    </row>
    <row r="3" spans="2:18" x14ac:dyDescent="0.35">
      <c r="C3" s="48" t="s">
        <v>8</v>
      </c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1"/>
      <c r="R3" s="1"/>
    </row>
    <row r="4" spans="2:18" x14ac:dyDescent="0.35">
      <c r="C4" t="s">
        <v>0</v>
      </c>
      <c r="D4" s="49" t="s">
        <v>95</v>
      </c>
      <c r="E4" s="49"/>
      <c r="F4" s="49"/>
      <c r="G4" s="49"/>
      <c r="I4" t="s">
        <v>1</v>
      </c>
      <c r="J4" s="50" t="s">
        <v>96</v>
      </c>
      <c r="K4" s="50"/>
      <c r="M4" t="s">
        <v>2</v>
      </c>
      <c r="N4" s="51">
        <v>45749</v>
      </c>
      <c r="O4" s="51"/>
    </row>
    <row r="5" spans="2:18" ht="6.75" customHeight="1" x14ac:dyDescent="0.35">
      <c r="D5" s="5"/>
      <c r="E5" s="5"/>
      <c r="F5" s="5"/>
      <c r="G5" s="5"/>
      <c r="O5" s="29"/>
    </row>
    <row r="6" spans="2:18" x14ac:dyDescent="0.35">
      <c r="C6" t="s">
        <v>3</v>
      </c>
      <c r="D6" s="50" t="s">
        <v>84</v>
      </c>
      <c r="E6" s="50"/>
      <c r="F6" s="50"/>
      <c r="G6" s="50"/>
      <c r="I6" s="36" t="s">
        <v>22</v>
      </c>
      <c r="J6" s="36"/>
      <c r="K6" s="52" t="s">
        <v>24</v>
      </c>
      <c r="L6" s="52"/>
      <c r="M6" s="52"/>
      <c r="N6" s="52"/>
      <c r="O6" s="52"/>
      <c r="P6" s="5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53" t="s">
        <v>5</v>
      </c>
      <c r="E8" s="53"/>
      <c r="F8" s="53"/>
      <c r="G8" s="53"/>
      <c r="H8" s="53"/>
      <c r="I8" s="53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 t="s">
        <v>26</v>
      </c>
      <c r="D9" s="39" t="s">
        <v>27</v>
      </c>
      <c r="E9" s="39"/>
      <c r="F9" s="39"/>
      <c r="G9" s="39"/>
      <c r="H9" s="39"/>
      <c r="I9" s="39"/>
      <c r="J9" s="4">
        <v>86</v>
      </c>
      <c r="K9" s="4">
        <v>88</v>
      </c>
      <c r="L9" s="4"/>
      <c r="M9" s="4"/>
      <c r="N9" s="4"/>
      <c r="O9" s="4"/>
      <c r="P9" s="4"/>
      <c r="Q9" s="10">
        <f>SUM(J9:N9)/5</f>
        <v>34.799999999999997</v>
      </c>
    </row>
    <row r="10" spans="2:18" x14ac:dyDescent="0.35">
      <c r="B10" s="6">
        <f>B9+1</f>
        <v>2</v>
      </c>
      <c r="C10" s="6" t="s">
        <v>28</v>
      </c>
      <c r="D10" s="39" t="s">
        <v>29</v>
      </c>
      <c r="E10" s="39"/>
      <c r="F10" s="39"/>
      <c r="G10" s="39"/>
      <c r="H10" s="39"/>
      <c r="I10" s="39"/>
      <c r="J10" s="23">
        <v>95</v>
      </c>
      <c r="K10" s="4">
        <v>90</v>
      </c>
      <c r="L10" s="4"/>
      <c r="M10" s="4"/>
      <c r="N10" s="4"/>
      <c r="O10" s="4"/>
      <c r="P10" s="4"/>
      <c r="Q10" s="10">
        <f t="shared" ref="Q10:Q41" si="0">SUM(J10:N10)/5</f>
        <v>37</v>
      </c>
    </row>
    <row r="11" spans="2:18" x14ac:dyDescent="0.35">
      <c r="B11" s="6">
        <f t="shared" ref="B11:B53" si="1">B10+1</f>
        <v>3</v>
      </c>
      <c r="C11" s="6" t="s">
        <v>30</v>
      </c>
      <c r="D11" s="39" t="s">
        <v>31</v>
      </c>
      <c r="E11" s="39"/>
      <c r="F11" s="39"/>
      <c r="G11" s="39"/>
      <c r="H11" s="39"/>
      <c r="I11" s="39"/>
      <c r="J11" s="23">
        <v>100</v>
      </c>
      <c r="K11" s="4">
        <v>85</v>
      </c>
      <c r="L11" s="4"/>
      <c r="M11" s="4"/>
      <c r="N11" s="4"/>
      <c r="O11" s="4"/>
      <c r="P11" s="4"/>
      <c r="Q11" s="10">
        <f t="shared" si="0"/>
        <v>37</v>
      </c>
    </row>
    <row r="12" spans="2:18" x14ac:dyDescent="0.35">
      <c r="B12" s="6">
        <f t="shared" si="1"/>
        <v>4</v>
      </c>
      <c r="C12" s="6" t="s">
        <v>32</v>
      </c>
      <c r="D12" s="39" t="s">
        <v>97</v>
      </c>
      <c r="E12" s="39"/>
      <c r="F12" s="39"/>
      <c r="G12" s="39"/>
      <c r="H12" s="39"/>
      <c r="I12" s="39"/>
      <c r="J12" s="23">
        <v>0</v>
      </c>
      <c r="K12" s="4">
        <v>0</v>
      </c>
      <c r="L12" s="4"/>
      <c r="M12" s="4"/>
      <c r="N12" s="4"/>
      <c r="O12" s="4"/>
      <c r="P12" s="4"/>
      <c r="Q12" s="10">
        <f t="shared" si="0"/>
        <v>0</v>
      </c>
    </row>
    <row r="13" spans="2:18" x14ac:dyDescent="0.35">
      <c r="B13" s="6">
        <f t="shared" si="1"/>
        <v>5</v>
      </c>
      <c r="C13" s="6" t="s">
        <v>33</v>
      </c>
      <c r="D13" s="39" t="s">
        <v>34</v>
      </c>
      <c r="E13" s="39"/>
      <c r="F13" s="39"/>
      <c r="G13" s="39"/>
      <c r="H13" s="39"/>
      <c r="I13" s="39"/>
      <c r="J13" s="23">
        <v>85</v>
      </c>
      <c r="K13" s="4">
        <v>0</v>
      </c>
      <c r="L13" s="4"/>
      <c r="M13" s="4"/>
      <c r="N13" s="4"/>
      <c r="O13" s="4"/>
      <c r="P13" s="4"/>
      <c r="Q13" s="10">
        <f t="shared" si="0"/>
        <v>17</v>
      </c>
    </row>
    <row r="14" spans="2:18" x14ac:dyDescent="0.35">
      <c r="B14" s="6">
        <f t="shared" si="1"/>
        <v>6</v>
      </c>
      <c r="C14" s="6" t="s">
        <v>35</v>
      </c>
      <c r="D14" s="39" t="s">
        <v>36</v>
      </c>
      <c r="E14" s="39"/>
      <c r="F14" s="39"/>
      <c r="G14" s="39"/>
      <c r="H14" s="39"/>
      <c r="I14" s="39"/>
      <c r="J14" s="23">
        <v>100</v>
      </c>
      <c r="K14" s="4">
        <v>85</v>
      </c>
      <c r="L14" s="4"/>
      <c r="M14" s="4"/>
      <c r="N14" s="4"/>
      <c r="O14" s="4"/>
      <c r="P14" s="4"/>
      <c r="Q14" s="10">
        <f t="shared" si="0"/>
        <v>37</v>
      </c>
    </row>
    <row r="15" spans="2:18" x14ac:dyDescent="0.35">
      <c r="B15" s="6">
        <f t="shared" si="1"/>
        <v>7</v>
      </c>
      <c r="C15" s="6" t="s">
        <v>37</v>
      </c>
      <c r="D15" s="39" t="s">
        <v>38</v>
      </c>
      <c r="E15" s="39"/>
      <c r="F15" s="39"/>
      <c r="G15" s="39"/>
      <c r="H15" s="39"/>
      <c r="I15" s="39"/>
      <c r="J15" s="23">
        <v>0</v>
      </c>
      <c r="K15" s="4">
        <v>0</v>
      </c>
      <c r="L15" s="4"/>
      <c r="M15" s="4"/>
      <c r="N15" s="4"/>
      <c r="O15" s="4"/>
      <c r="P15" s="4"/>
      <c r="Q15" s="10">
        <f t="shared" si="0"/>
        <v>0</v>
      </c>
    </row>
    <row r="16" spans="2:18" x14ac:dyDescent="0.35">
      <c r="B16" s="6">
        <f t="shared" si="1"/>
        <v>8</v>
      </c>
      <c r="C16" s="6" t="s">
        <v>99</v>
      </c>
      <c r="D16" s="39" t="s">
        <v>98</v>
      </c>
      <c r="E16" s="39"/>
      <c r="F16" s="39"/>
      <c r="G16" s="39"/>
      <c r="H16" s="39"/>
      <c r="I16" s="39"/>
      <c r="J16" s="23">
        <v>74</v>
      </c>
      <c r="K16" s="4">
        <v>90</v>
      </c>
      <c r="L16" s="4"/>
      <c r="M16" s="4"/>
      <c r="N16" s="4"/>
      <c r="O16" s="4"/>
      <c r="P16" s="4"/>
      <c r="Q16" s="10">
        <f t="shared" si="0"/>
        <v>32.799999999999997</v>
      </c>
    </row>
    <row r="17" spans="2:17" x14ac:dyDescent="0.35">
      <c r="B17" s="6">
        <f t="shared" si="1"/>
        <v>9</v>
      </c>
      <c r="C17" s="6" t="s">
        <v>101</v>
      </c>
      <c r="D17" s="39" t="s">
        <v>100</v>
      </c>
      <c r="E17" s="39"/>
      <c r="F17" s="39"/>
      <c r="G17" s="39"/>
      <c r="H17" s="39"/>
      <c r="I17" s="39"/>
      <c r="J17" s="23">
        <v>0</v>
      </c>
      <c r="K17" s="4">
        <v>84</v>
      </c>
      <c r="L17" s="4"/>
      <c r="M17" s="4"/>
      <c r="N17" s="4"/>
      <c r="O17" s="4"/>
      <c r="P17" s="4"/>
      <c r="Q17" s="10">
        <f t="shared" si="0"/>
        <v>16.8</v>
      </c>
    </row>
    <row r="18" spans="2:17" x14ac:dyDescent="0.35">
      <c r="B18" s="6">
        <f t="shared" si="1"/>
        <v>10</v>
      </c>
      <c r="C18" s="6" t="s">
        <v>103</v>
      </c>
      <c r="D18" s="39" t="s">
        <v>102</v>
      </c>
      <c r="E18" s="39"/>
      <c r="F18" s="39"/>
      <c r="G18" s="39"/>
      <c r="H18" s="39"/>
      <c r="I18" s="39"/>
      <c r="J18" s="23">
        <v>0</v>
      </c>
      <c r="K18" s="4">
        <v>0</v>
      </c>
      <c r="L18" s="4"/>
      <c r="M18" s="4"/>
      <c r="N18" s="4"/>
      <c r="O18" s="4"/>
      <c r="P18" s="4"/>
      <c r="Q18" s="10">
        <f t="shared" si="0"/>
        <v>0</v>
      </c>
    </row>
    <row r="19" spans="2:17" x14ac:dyDescent="0.35">
      <c r="B19" s="6">
        <f t="shared" si="1"/>
        <v>11</v>
      </c>
      <c r="C19" s="6" t="s">
        <v>105</v>
      </c>
      <c r="D19" s="39" t="s">
        <v>104</v>
      </c>
      <c r="E19" s="39"/>
      <c r="F19" s="39"/>
      <c r="G19" s="39"/>
      <c r="H19" s="39"/>
      <c r="I19" s="39"/>
      <c r="J19" s="23">
        <v>94</v>
      </c>
      <c r="K19" s="4">
        <v>0</v>
      </c>
      <c r="L19" s="4"/>
      <c r="M19" s="4"/>
      <c r="N19" s="4"/>
      <c r="O19" s="4"/>
      <c r="P19" s="4"/>
      <c r="Q19" s="10">
        <f t="shared" si="0"/>
        <v>18.8</v>
      </c>
    </row>
    <row r="20" spans="2:17" x14ac:dyDescent="0.35">
      <c r="B20" s="6">
        <f t="shared" si="1"/>
        <v>12</v>
      </c>
      <c r="C20" s="6" t="s">
        <v>107</v>
      </c>
      <c r="D20" s="39" t="s">
        <v>106</v>
      </c>
      <c r="E20" s="39"/>
      <c r="F20" s="39"/>
      <c r="G20" s="39"/>
      <c r="H20" s="39"/>
      <c r="I20" s="39"/>
      <c r="J20" s="23">
        <v>0</v>
      </c>
      <c r="K20" s="4">
        <v>74</v>
      </c>
      <c r="L20" s="4"/>
      <c r="M20" s="4"/>
      <c r="N20" s="4"/>
      <c r="O20" s="4"/>
      <c r="P20" s="4"/>
      <c r="Q20" s="10">
        <f t="shared" si="0"/>
        <v>14.8</v>
      </c>
    </row>
    <row r="21" spans="2:17" x14ac:dyDescent="0.35">
      <c r="B21" s="6">
        <f t="shared" si="1"/>
        <v>13</v>
      </c>
      <c r="C21" s="6" t="s">
        <v>109</v>
      </c>
      <c r="D21" s="39" t="s">
        <v>108</v>
      </c>
      <c r="E21" s="39"/>
      <c r="F21" s="39"/>
      <c r="G21" s="39"/>
      <c r="H21" s="39"/>
      <c r="I21" s="39"/>
      <c r="J21" s="23">
        <v>100</v>
      </c>
      <c r="K21" s="4">
        <v>85</v>
      </c>
      <c r="L21" s="4"/>
      <c r="M21" s="4"/>
      <c r="N21" s="4"/>
      <c r="O21" s="4"/>
      <c r="P21" s="4"/>
      <c r="Q21" s="10">
        <f t="shared" si="0"/>
        <v>37</v>
      </c>
    </row>
    <row r="22" spans="2:17" x14ac:dyDescent="0.35">
      <c r="B22" s="6">
        <f t="shared" si="1"/>
        <v>14</v>
      </c>
      <c r="C22" s="6" t="s">
        <v>111</v>
      </c>
      <c r="D22" s="39" t="s">
        <v>110</v>
      </c>
      <c r="E22" s="39"/>
      <c r="F22" s="39"/>
      <c r="G22" s="39"/>
      <c r="H22" s="39"/>
      <c r="I22" s="39"/>
      <c r="J22" s="23">
        <v>100</v>
      </c>
      <c r="K22" s="4">
        <v>91</v>
      </c>
      <c r="L22" s="4"/>
      <c r="M22" s="4"/>
      <c r="N22" s="4"/>
      <c r="O22" s="4"/>
      <c r="P22" s="4"/>
      <c r="Q22" s="10">
        <f t="shared" si="0"/>
        <v>38.200000000000003</v>
      </c>
    </row>
    <row r="23" spans="2:17" x14ac:dyDescent="0.35">
      <c r="B23" s="6">
        <f t="shared" si="1"/>
        <v>15</v>
      </c>
      <c r="C23" s="6"/>
      <c r="D23" s="39"/>
      <c r="E23" s="39"/>
      <c r="F23" s="39"/>
      <c r="G23" s="39"/>
      <c r="H23" s="39"/>
      <c r="I23" s="39"/>
      <c r="J23" s="23"/>
      <c r="K23" s="4"/>
      <c r="L23" s="4"/>
      <c r="M23" s="4"/>
      <c r="N23" s="4"/>
      <c r="O23" s="4"/>
      <c r="P23" s="4"/>
      <c r="Q23" s="10">
        <f t="shared" si="0"/>
        <v>0</v>
      </c>
    </row>
    <row r="24" spans="2:17" x14ac:dyDescent="0.35">
      <c r="B24" s="6">
        <f t="shared" si="1"/>
        <v>16</v>
      </c>
      <c r="C24" s="6"/>
      <c r="D24" s="39"/>
      <c r="E24" s="39"/>
      <c r="F24" s="39"/>
      <c r="G24" s="39"/>
      <c r="H24" s="39"/>
      <c r="I24" s="39"/>
      <c r="J24" s="23"/>
      <c r="K24" s="4"/>
      <c r="L24" s="4"/>
      <c r="M24" s="4"/>
      <c r="N24" s="4"/>
      <c r="O24" s="4"/>
      <c r="P24" s="4"/>
      <c r="Q24" s="10">
        <f t="shared" si="0"/>
        <v>0</v>
      </c>
    </row>
    <row r="25" spans="2:17" x14ac:dyDescent="0.35">
      <c r="B25" s="6">
        <f t="shared" si="1"/>
        <v>17</v>
      </c>
      <c r="C25" s="6"/>
      <c r="D25" s="39"/>
      <c r="E25" s="39"/>
      <c r="F25" s="39"/>
      <c r="G25" s="39"/>
      <c r="H25" s="39"/>
      <c r="I25" s="39"/>
      <c r="J25" s="23"/>
      <c r="K25" s="4"/>
      <c r="L25" s="4"/>
      <c r="M25" s="4"/>
      <c r="N25" s="4"/>
      <c r="O25" s="4"/>
      <c r="P25" s="4"/>
      <c r="Q25" s="10">
        <f t="shared" si="0"/>
        <v>0</v>
      </c>
    </row>
    <row r="26" spans="2:17" x14ac:dyDescent="0.35">
      <c r="B26" s="6">
        <f t="shared" si="1"/>
        <v>18</v>
      </c>
      <c r="C26" s="6"/>
      <c r="D26" s="39"/>
      <c r="E26" s="39"/>
      <c r="F26" s="39"/>
      <c r="G26" s="39"/>
      <c r="H26" s="39"/>
      <c r="I26" s="39"/>
      <c r="J26" s="23"/>
      <c r="K26" s="4"/>
      <c r="L26" s="4"/>
      <c r="M26" s="4"/>
      <c r="N26" s="4"/>
      <c r="O26" s="4"/>
      <c r="P26" s="4"/>
      <c r="Q26" s="10">
        <f t="shared" si="0"/>
        <v>0</v>
      </c>
    </row>
    <row r="27" spans="2:17" x14ac:dyDescent="0.35">
      <c r="B27" s="6">
        <f t="shared" si="1"/>
        <v>19</v>
      </c>
      <c r="C27" s="6"/>
      <c r="D27" s="39"/>
      <c r="E27" s="39"/>
      <c r="F27" s="39"/>
      <c r="G27" s="39"/>
      <c r="H27" s="39"/>
      <c r="I27" s="39"/>
      <c r="J27" s="4"/>
      <c r="K27" s="4"/>
      <c r="L27" s="4"/>
      <c r="M27" s="4"/>
      <c r="N27" s="4"/>
      <c r="O27" s="4"/>
      <c r="P27" s="4"/>
      <c r="Q27" s="10">
        <f t="shared" si="0"/>
        <v>0</v>
      </c>
    </row>
    <row r="28" spans="2:17" x14ac:dyDescent="0.35">
      <c r="B28" s="6">
        <f t="shared" si="1"/>
        <v>20</v>
      </c>
      <c r="C28" s="6"/>
      <c r="D28" s="39"/>
      <c r="E28" s="39"/>
      <c r="F28" s="39"/>
      <c r="G28" s="39"/>
      <c r="H28" s="39"/>
      <c r="I28" s="39"/>
      <c r="J28" s="4"/>
      <c r="K28" s="4"/>
      <c r="L28" s="4"/>
      <c r="M28" s="4"/>
      <c r="N28" s="4"/>
      <c r="O28" s="4"/>
      <c r="P28" s="4"/>
      <c r="Q28" s="10">
        <f t="shared" si="0"/>
        <v>0</v>
      </c>
    </row>
    <row r="29" spans="2:17" x14ac:dyDescent="0.35">
      <c r="B29" s="6">
        <f t="shared" si="1"/>
        <v>21</v>
      </c>
      <c r="C29" s="6"/>
      <c r="D29" s="39"/>
      <c r="E29" s="39"/>
      <c r="F29" s="39"/>
      <c r="G29" s="39"/>
      <c r="H29" s="39"/>
      <c r="I29" s="39"/>
      <c r="J29" s="4"/>
      <c r="K29" s="4"/>
      <c r="L29" s="4"/>
      <c r="M29" s="4"/>
      <c r="N29" s="4"/>
      <c r="O29" s="4"/>
      <c r="P29" s="4"/>
      <c r="Q29" s="10">
        <f t="shared" si="0"/>
        <v>0</v>
      </c>
    </row>
    <row r="30" spans="2:17" x14ac:dyDescent="0.35">
      <c r="B30" s="6">
        <f t="shared" si="1"/>
        <v>22</v>
      </c>
      <c r="C30" s="6"/>
      <c r="D30" s="39"/>
      <c r="E30" s="39"/>
      <c r="F30" s="39"/>
      <c r="G30" s="39"/>
      <c r="H30" s="39"/>
      <c r="I30" s="39"/>
      <c r="J30" s="4"/>
      <c r="K30" s="4"/>
      <c r="L30" s="4"/>
      <c r="M30" s="4"/>
      <c r="N30" s="4"/>
      <c r="O30" s="4"/>
      <c r="P30" s="4"/>
      <c r="Q30" s="10">
        <f t="shared" si="0"/>
        <v>0</v>
      </c>
    </row>
    <row r="31" spans="2:17" x14ac:dyDescent="0.35">
      <c r="B31" s="6">
        <f t="shared" si="1"/>
        <v>23</v>
      </c>
      <c r="C31" s="6"/>
      <c r="D31" s="39"/>
      <c r="E31" s="39"/>
      <c r="F31" s="39"/>
      <c r="G31" s="39"/>
      <c r="H31" s="39"/>
      <c r="I31" s="39"/>
      <c r="J31" s="4"/>
      <c r="K31" s="4"/>
      <c r="L31" s="4"/>
      <c r="M31" s="4"/>
      <c r="N31" s="4"/>
      <c r="O31" s="4"/>
      <c r="P31" s="4"/>
      <c r="Q31" s="10">
        <f t="shared" si="0"/>
        <v>0</v>
      </c>
    </row>
    <row r="32" spans="2:17" x14ac:dyDescent="0.35">
      <c r="B32" s="6">
        <f t="shared" si="1"/>
        <v>24</v>
      </c>
      <c r="C32" s="6"/>
      <c r="D32" s="39"/>
      <c r="E32" s="39"/>
      <c r="F32" s="39"/>
      <c r="G32" s="39"/>
      <c r="H32" s="39"/>
      <c r="I32" s="39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35">
      <c r="B33" s="6">
        <f t="shared" si="1"/>
        <v>25</v>
      </c>
      <c r="C33" s="6"/>
      <c r="D33" s="39"/>
      <c r="E33" s="39"/>
      <c r="F33" s="39"/>
      <c r="G33" s="39"/>
      <c r="H33" s="39"/>
      <c r="I33" s="39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5">
      <c r="B34" s="6">
        <f t="shared" si="1"/>
        <v>26</v>
      </c>
      <c r="C34" s="6"/>
      <c r="D34" s="39"/>
      <c r="E34" s="39"/>
      <c r="F34" s="39"/>
      <c r="G34" s="39"/>
      <c r="H34" s="39"/>
      <c r="I34" s="39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5">
      <c r="B35" s="6">
        <f t="shared" si="1"/>
        <v>27</v>
      </c>
      <c r="C35" s="6"/>
      <c r="D35" s="39"/>
      <c r="E35" s="39"/>
      <c r="F35" s="39"/>
      <c r="G35" s="39"/>
      <c r="H35" s="39"/>
      <c r="I35" s="39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5">
      <c r="B36" s="6">
        <f t="shared" si="1"/>
        <v>28</v>
      </c>
      <c r="C36" s="6"/>
      <c r="D36" s="39"/>
      <c r="E36" s="39"/>
      <c r="F36" s="39"/>
      <c r="G36" s="39"/>
      <c r="H36" s="39"/>
      <c r="I36" s="39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5">
      <c r="B37" s="6">
        <f t="shared" si="1"/>
        <v>29</v>
      </c>
      <c r="C37" s="6"/>
      <c r="D37" s="39"/>
      <c r="E37" s="39"/>
      <c r="F37" s="39"/>
      <c r="G37" s="39"/>
      <c r="H37" s="39"/>
      <c r="I37" s="39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5">
      <c r="B39" s="6">
        <f t="shared" si="1"/>
        <v>31</v>
      </c>
      <c r="C39" s="6"/>
      <c r="D39" s="40"/>
      <c r="E39" s="40"/>
      <c r="F39" s="40"/>
      <c r="G39" s="40"/>
      <c r="H39" s="40"/>
      <c r="I39" s="40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5">
      <c r="B40" s="6">
        <f t="shared" si="1"/>
        <v>32</v>
      </c>
      <c r="C40" s="6"/>
      <c r="D40" s="40"/>
      <c r="E40" s="40"/>
      <c r="F40" s="40"/>
      <c r="G40" s="40"/>
      <c r="H40" s="40"/>
      <c r="I40" s="40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5">
      <c r="B41" s="6">
        <f t="shared" si="1"/>
        <v>33</v>
      </c>
      <c r="C41" s="6"/>
      <c r="D41" s="40"/>
      <c r="E41" s="40"/>
      <c r="F41" s="40"/>
      <c r="G41" s="40"/>
      <c r="H41" s="40"/>
      <c r="I41" s="40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5">
      <c r="B42" s="6">
        <f t="shared" si="1"/>
        <v>34</v>
      </c>
      <c r="C42" s="6"/>
      <c r="D42" s="40"/>
      <c r="E42" s="40"/>
      <c r="F42" s="40"/>
      <c r="G42" s="40"/>
      <c r="H42" s="40"/>
      <c r="I42" s="40"/>
      <c r="J42" s="4"/>
      <c r="K42" s="4"/>
      <c r="L42" s="4"/>
      <c r="M42" s="4"/>
      <c r="N42" s="4"/>
      <c r="O42" s="4"/>
      <c r="P42" s="4"/>
      <c r="Q42" s="10">
        <f t="shared" ref="Q42:Q48" si="2">SUM(J42:P42)/7</f>
        <v>0</v>
      </c>
    </row>
    <row r="43" spans="2:17" x14ac:dyDescent="0.35">
      <c r="B43" s="6">
        <f t="shared" si="1"/>
        <v>35</v>
      </c>
      <c r="C43" s="6"/>
      <c r="D43" s="40"/>
      <c r="E43" s="40"/>
      <c r="F43" s="40"/>
      <c r="G43" s="40"/>
      <c r="H43" s="40"/>
      <c r="I43" s="40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6"/>
      <c r="D44" s="40"/>
      <c r="E44" s="40"/>
      <c r="F44" s="40"/>
      <c r="G44" s="40"/>
      <c r="H44" s="40"/>
      <c r="I44" s="40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7"/>
      <c r="D45" s="40"/>
      <c r="E45" s="40"/>
      <c r="F45" s="40"/>
      <c r="G45" s="40"/>
      <c r="H45" s="40"/>
      <c r="I45" s="40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5">
      <c r="B46" s="6">
        <f t="shared" si="1"/>
        <v>38</v>
      </c>
      <c r="C46" s="7"/>
      <c r="D46" s="40"/>
      <c r="E46" s="40"/>
      <c r="F46" s="40"/>
      <c r="G46" s="40"/>
      <c r="H46" s="40"/>
      <c r="I46" s="40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35">
      <c r="B47" s="6">
        <f t="shared" si="1"/>
        <v>39</v>
      </c>
      <c r="C47" s="7"/>
      <c r="D47" s="40"/>
      <c r="E47" s="40"/>
      <c r="F47" s="40"/>
      <c r="G47" s="40"/>
      <c r="H47" s="40"/>
      <c r="I47" s="40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5">
      <c r="B48" s="6">
        <f t="shared" si="1"/>
        <v>40</v>
      </c>
      <c r="C48" s="7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5">
      <c r="B49" s="6">
        <f t="shared" si="1"/>
        <v>41</v>
      </c>
      <c r="C49" s="7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35">
      <c r="B50" s="6">
        <f t="shared" si="1"/>
        <v>42</v>
      </c>
      <c r="C50" s="7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35">
      <c r="B51" s="6">
        <f t="shared" si="1"/>
        <v>43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35">
      <c r="B52" s="6">
        <f t="shared" si="1"/>
        <v>44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35">
      <c r="B53" s="6">
        <f t="shared" si="1"/>
        <v>45</v>
      </c>
      <c r="C53" s="3"/>
      <c r="D53" s="41"/>
      <c r="E53" s="42"/>
      <c r="F53" s="42"/>
      <c r="G53" s="42"/>
      <c r="H53" s="42"/>
      <c r="I53" s="43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35">
      <c r="C54" s="36"/>
      <c r="D54" s="36"/>
      <c r="E54" s="1"/>
      <c r="H54" s="44" t="s">
        <v>19</v>
      </c>
      <c r="I54" s="44"/>
      <c r="J54" s="11">
        <f>COUNTIF(J9:J53,"&gt;=70")</f>
        <v>9</v>
      </c>
      <c r="K54" s="11">
        <f t="shared" ref="K54:P54" si="4">COUNTIF(K9:K53,"&gt;=70")</f>
        <v>9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35">
      <c r="C55" s="36"/>
      <c r="D55" s="36"/>
      <c r="E55" s="8"/>
      <c r="H55" s="46" t="s">
        <v>20</v>
      </c>
      <c r="I55" s="46"/>
      <c r="J55" s="12">
        <f>COUNTIF(J9:J53,"&lt;70")</f>
        <v>5</v>
      </c>
      <c r="K55" s="12">
        <f t="shared" ref="K55:Q55" si="6">COUNTIF(K9:K53,"&lt;70")</f>
        <v>5</v>
      </c>
      <c r="L55" s="12">
        <f t="shared" si="6"/>
        <v>0</v>
      </c>
      <c r="M55" s="12">
        <f t="shared" si="6"/>
        <v>0</v>
      </c>
      <c r="N55" s="12">
        <f t="shared" si="6"/>
        <v>0</v>
      </c>
      <c r="O55" s="12">
        <f t="shared" si="6"/>
        <v>0</v>
      </c>
      <c r="P55" s="12">
        <f t="shared" si="6"/>
        <v>0</v>
      </c>
      <c r="Q55" s="12">
        <f t="shared" si="6"/>
        <v>45</v>
      </c>
    </row>
    <row r="56" spans="2:17" x14ac:dyDescent="0.35">
      <c r="C56" s="36"/>
      <c r="D56" s="36"/>
      <c r="E56" s="36"/>
      <c r="H56" s="46" t="s">
        <v>21</v>
      </c>
      <c r="I56" s="46"/>
      <c r="J56" s="12">
        <f>COUNT(J9:J53)</f>
        <v>14</v>
      </c>
      <c r="K56" s="12">
        <f t="shared" ref="K56:Q56" si="7">COUNT(K9:K53)</f>
        <v>14</v>
      </c>
      <c r="L56" s="12">
        <f t="shared" si="7"/>
        <v>0</v>
      </c>
      <c r="M56" s="12">
        <f t="shared" si="7"/>
        <v>0</v>
      </c>
      <c r="N56" s="12">
        <f t="shared" si="7"/>
        <v>0</v>
      </c>
      <c r="O56" s="12">
        <f t="shared" si="7"/>
        <v>0</v>
      </c>
      <c r="P56" s="12">
        <f t="shared" si="7"/>
        <v>0</v>
      </c>
      <c r="Q56" s="12">
        <f t="shared" si="7"/>
        <v>45</v>
      </c>
    </row>
    <row r="57" spans="2:17" x14ac:dyDescent="0.35">
      <c r="C57" s="36"/>
      <c r="D57" s="36"/>
      <c r="E57" s="1"/>
      <c r="H57" s="37" t="s">
        <v>16</v>
      </c>
      <c r="I57" s="37"/>
      <c r="J57" s="13">
        <f>J54/J56</f>
        <v>0.6428571428571429</v>
      </c>
      <c r="K57" s="14">
        <f t="shared" ref="K57:Q57" si="8">K54/K56</f>
        <v>0.6428571428571429</v>
      </c>
      <c r="L57" s="14" t="e">
        <f t="shared" si="8"/>
        <v>#DIV/0!</v>
      </c>
      <c r="M57" s="14" t="e">
        <f t="shared" si="8"/>
        <v>#DIV/0!</v>
      </c>
      <c r="N57" s="14" t="e">
        <f t="shared" si="8"/>
        <v>#DIV/0!</v>
      </c>
      <c r="O57" s="14" t="e">
        <f t="shared" si="8"/>
        <v>#DIV/0!</v>
      </c>
      <c r="P57" s="14" t="e">
        <f t="shared" si="8"/>
        <v>#DIV/0!</v>
      </c>
      <c r="Q57" s="14">
        <f t="shared" si="8"/>
        <v>0</v>
      </c>
    </row>
    <row r="58" spans="2:17" x14ac:dyDescent="0.35">
      <c r="C58" s="36"/>
      <c r="D58" s="36"/>
      <c r="E58" s="1"/>
      <c r="H58" s="37" t="s">
        <v>17</v>
      </c>
      <c r="I58" s="37"/>
      <c r="J58" s="13">
        <f>J55/J56</f>
        <v>0.35714285714285715</v>
      </c>
      <c r="K58" s="13">
        <f t="shared" ref="K58:Q58" si="9">K55/K56</f>
        <v>0.35714285714285715</v>
      </c>
      <c r="L58" s="14" t="e">
        <f t="shared" si="9"/>
        <v>#DIV/0!</v>
      </c>
      <c r="M58" s="14" t="e">
        <f t="shared" si="9"/>
        <v>#DIV/0!</v>
      </c>
      <c r="N58" s="14" t="e">
        <f t="shared" si="9"/>
        <v>#DIV/0!</v>
      </c>
      <c r="O58" s="14" t="e">
        <f t="shared" si="9"/>
        <v>#DIV/0!</v>
      </c>
      <c r="P58" s="14" t="e">
        <f t="shared" si="9"/>
        <v>#DIV/0!</v>
      </c>
      <c r="Q58" s="14">
        <f t="shared" si="9"/>
        <v>1</v>
      </c>
    </row>
    <row r="59" spans="2:17" x14ac:dyDescent="0.35">
      <c r="C59" s="36"/>
      <c r="D59" s="36"/>
      <c r="E59" s="8"/>
    </row>
    <row r="60" spans="2:17" x14ac:dyDescent="0.35">
      <c r="C60" s="1"/>
      <c r="D60" s="1"/>
      <c r="E60" s="8"/>
    </row>
    <row r="61" spans="2:17" x14ac:dyDescent="0.35">
      <c r="J61" s="38"/>
      <c r="K61" s="38"/>
      <c r="L61" s="38"/>
      <c r="M61" s="38"/>
      <c r="N61" s="38"/>
      <c r="O61" s="38"/>
      <c r="P61" s="38"/>
    </row>
    <row r="62" spans="2:17" x14ac:dyDescent="0.35">
      <c r="J62" s="45" t="s">
        <v>18</v>
      </c>
      <c r="K62" s="45"/>
      <c r="L62" s="45"/>
      <c r="M62" s="45"/>
      <c r="N62" s="45"/>
      <c r="O62" s="45"/>
      <c r="P62" s="45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62"/>
  <sheetViews>
    <sheetView zoomScale="84" zoomScaleNormal="84" workbookViewId="0">
      <selection activeCell="K23" sqref="K23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47" t="s">
        <v>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2"/>
      <c r="R2" s="2"/>
    </row>
    <row r="3" spans="2:18" x14ac:dyDescent="0.35">
      <c r="C3" s="48" t="s">
        <v>8</v>
      </c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1"/>
      <c r="R3" s="1"/>
    </row>
    <row r="4" spans="2:18" x14ac:dyDescent="0.35">
      <c r="C4" t="s">
        <v>0</v>
      </c>
      <c r="D4" s="49" t="s">
        <v>95</v>
      </c>
      <c r="E4" s="49"/>
      <c r="F4" s="49"/>
      <c r="G4" s="49"/>
      <c r="I4" t="s">
        <v>1</v>
      </c>
      <c r="J4" s="50" t="s">
        <v>112</v>
      </c>
      <c r="K4" s="50"/>
      <c r="M4" t="s">
        <v>2</v>
      </c>
      <c r="N4" s="51">
        <v>45749</v>
      </c>
      <c r="O4" s="51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50" t="s">
        <v>84</v>
      </c>
      <c r="E6" s="50"/>
      <c r="F6" s="50"/>
      <c r="G6" s="50"/>
      <c r="I6" s="36" t="s">
        <v>22</v>
      </c>
      <c r="J6" s="36"/>
      <c r="K6" s="52" t="s">
        <v>24</v>
      </c>
      <c r="L6" s="52"/>
      <c r="M6" s="52"/>
      <c r="N6" s="52"/>
      <c r="O6" s="52"/>
      <c r="P6" s="5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53" t="s">
        <v>5</v>
      </c>
      <c r="E8" s="53"/>
      <c r="F8" s="53"/>
      <c r="G8" s="53"/>
      <c r="H8" s="53"/>
      <c r="I8" s="53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 t="s">
        <v>114</v>
      </c>
      <c r="D9" s="39" t="s">
        <v>113</v>
      </c>
      <c r="E9" s="39"/>
      <c r="F9" s="39"/>
      <c r="G9" s="39"/>
      <c r="H9" s="39"/>
      <c r="I9" s="39"/>
      <c r="J9" s="25">
        <v>95</v>
      </c>
      <c r="K9" s="4">
        <v>96</v>
      </c>
      <c r="L9" s="4"/>
      <c r="M9" s="4"/>
      <c r="N9" s="4"/>
      <c r="O9" s="4"/>
      <c r="P9" s="4"/>
      <c r="Q9" s="10">
        <f>SUM(J9:N9)/5</f>
        <v>38.200000000000003</v>
      </c>
    </row>
    <row r="10" spans="2:18" x14ac:dyDescent="0.35">
      <c r="B10" s="6">
        <f>B9+1</f>
        <v>2</v>
      </c>
      <c r="C10" s="6" t="s">
        <v>116</v>
      </c>
      <c r="D10" s="39" t="s">
        <v>115</v>
      </c>
      <c r="E10" s="39"/>
      <c r="F10" s="39"/>
      <c r="G10" s="39"/>
      <c r="H10" s="39"/>
      <c r="I10" s="39"/>
      <c r="J10" s="25">
        <v>0</v>
      </c>
      <c r="K10" s="4">
        <v>0</v>
      </c>
      <c r="L10" s="4"/>
      <c r="M10" s="4"/>
      <c r="N10" s="4"/>
      <c r="O10" s="4"/>
      <c r="P10" s="4"/>
      <c r="Q10" s="10">
        <f t="shared" ref="Q10:Q23" si="0">SUM(J10:N10)/5</f>
        <v>0</v>
      </c>
    </row>
    <row r="11" spans="2:18" x14ac:dyDescent="0.35">
      <c r="B11" s="6">
        <f t="shared" ref="B11:B53" si="1">B10+1</f>
        <v>3</v>
      </c>
      <c r="C11" s="6" t="s">
        <v>118</v>
      </c>
      <c r="D11" s="39" t="s">
        <v>117</v>
      </c>
      <c r="E11" s="39"/>
      <c r="F11" s="39"/>
      <c r="G11" s="39"/>
      <c r="H11" s="39"/>
      <c r="I11" s="39"/>
      <c r="J11" s="25">
        <v>84</v>
      </c>
      <c r="K11" s="4">
        <v>80</v>
      </c>
      <c r="L11" s="4"/>
      <c r="M11" s="4"/>
      <c r="N11" s="4"/>
      <c r="O11" s="4"/>
      <c r="P11" s="4"/>
      <c r="Q11" s="10">
        <f t="shared" si="0"/>
        <v>32.799999999999997</v>
      </c>
    </row>
    <row r="12" spans="2:18" x14ac:dyDescent="0.35">
      <c r="B12" s="6">
        <f t="shared" si="1"/>
        <v>4</v>
      </c>
      <c r="C12" s="6" t="s">
        <v>120</v>
      </c>
      <c r="D12" s="39" t="s">
        <v>119</v>
      </c>
      <c r="E12" s="39"/>
      <c r="F12" s="39"/>
      <c r="G12" s="39"/>
      <c r="H12" s="39"/>
      <c r="I12" s="39"/>
      <c r="J12" s="25">
        <v>85</v>
      </c>
      <c r="K12" s="4">
        <v>90</v>
      </c>
      <c r="L12" s="4"/>
      <c r="M12" s="4"/>
      <c r="N12" s="4"/>
      <c r="O12" s="4"/>
      <c r="P12" s="4"/>
      <c r="Q12" s="10">
        <f t="shared" si="0"/>
        <v>35</v>
      </c>
    </row>
    <row r="13" spans="2:18" x14ac:dyDescent="0.35">
      <c r="B13" s="6">
        <f t="shared" si="1"/>
        <v>5</v>
      </c>
      <c r="C13" s="6" t="s">
        <v>122</v>
      </c>
      <c r="D13" s="39" t="s">
        <v>121</v>
      </c>
      <c r="E13" s="39"/>
      <c r="F13" s="39"/>
      <c r="G13" s="39"/>
      <c r="H13" s="39"/>
      <c r="I13" s="39"/>
      <c r="J13" s="25">
        <v>96</v>
      </c>
      <c r="K13" s="4">
        <v>85</v>
      </c>
      <c r="L13" s="4"/>
      <c r="M13" s="4"/>
      <c r="N13" s="4"/>
      <c r="O13" s="4"/>
      <c r="P13" s="4"/>
      <c r="Q13" s="10">
        <f t="shared" si="0"/>
        <v>36.200000000000003</v>
      </c>
    </row>
    <row r="14" spans="2:18" x14ac:dyDescent="0.35">
      <c r="B14" s="6">
        <f t="shared" si="1"/>
        <v>6</v>
      </c>
      <c r="C14" s="6" t="s">
        <v>124</v>
      </c>
      <c r="D14" s="39" t="s">
        <v>123</v>
      </c>
      <c r="E14" s="39"/>
      <c r="F14" s="39"/>
      <c r="G14" s="39"/>
      <c r="H14" s="39"/>
      <c r="I14" s="39"/>
      <c r="J14" s="25">
        <v>85</v>
      </c>
      <c r="K14" s="4">
        <v>86</v>
      </c>
      <c r="L14" s="4"/>
      <c r="M14" s="4"/>
      <c r="N14" s="4"/>
      <c r="O14" s="4"/>
      <c r="P14" s="4"/>
      <c r="Q14" s="10">
        <f t="shared" si="0"/>
        <v>34.200000000000003</v>
      </c>
    </row>
    <row r="15" spans="2:18" x14ac:dyDescent="0.35">
      <c r="B15" s="6">
        <f t="shared" si="1"/>
        <v>7</v>
      </c>
      <c r="C15" s="6" t="s">
        <v>126</v>
      </c>
      <c r="D15" s="39" t="s">
        <v>125</v>
      </c>
      <c r="E15" s="39"/>
      <c r="F15" s="39"/>
      <c r="G15" s="39"/>
      <c r="H15" s="39"/>
      <c r="I15" s="39"/>
      <c r="J15" s="25">
        <v>0</v>
      </c>
      <c r="K15" s="4">
        <v>90</v>
      </c>
      <c r="L15" s="4"/>
      <c r="M15" s="4"/>
      <c r="N15" s="4"/>
      <c r="O15" s="4"/>
      <c r="P15" s="4"/>
      <c r="Q15" s="10">
        <f t="shared" si="0"/>
        <v>18</v>
      </c>
    </row>
    <row r="16" spans="2:18" x14ac:dyDescent="0.35">
      <c r="B16" s="6">
        <f t="shared" si="1"/>
        <v>8</v>
      </c>
      <c r="C16" s="6" t="s">
        <v>128</v>
      </c>
      <c r="D16" s="39" t="s">
        <v>127</v>
      </c>
      <c r="E16" s="39"/>
      <c r="F16" s="39"/>
      <c r="G16" s="39"/>
      <c r="H16" s="39"/>
      <c r="I16" s="39"/>
      <c r="J16" s="25">
        <v>100</v>
      </c>
      <c r="K16" s="4">
        <v>91</v>
      </c>
      <c r="L16" s="4"/>
      <c r="M16" s="4"/>
      <c r="N16" s="4"/>
      <c r="O16" s="4"/>
      <c r="P16" s="4"/>
      <c r="Q16" s="10">
        <f t="shared" si="0"/>
        <v>38.200000000000003</v>
      </c>
    </row>
    <row r="17" spans="2:17" x14ac:dyDescent="0.35">
      <c r="B17" s="6">
        <f t="shared" si="1"/>
        <v>9</v>
      </c>
      <c r="C17" s="6" t="s">
        <v>130</v>
      </c>
      <c r="D17" s="39" t="s">
        <v>129</v>
      </c>
      <c r="E17" s="39"/>
      <c r="F17" s="39"/>
      <c r="G17" s="39"/>
      <c r="H17" s="39"/>
      <c r="I17" s="39"/>
      <c r="J17" s="25">
        <v>85</v>
      </c>
      <c r="K17" s="4">
        <v>74</v>
      </c>
      <c r="L17" s="4"/>
      <c r="M17" s="4"/>
      <c r="N17" s="4"/>
      <c r="O17" s="4"/>
      <c r="P17" s="4"/>
      <c r="Q17" s="10">
        <f t="shared" si="0"/>
        <v>31.8</v>
      </c>
    </row>
    <row r="18" spans="2:17" x14ac:dyDescent="0.35">
      <c r="B18" s="6">
        <f t="shared" si="1"/>
        <v>10</v>
      </c>
      <c r="C18" s="6" t="s">
        <v>132</v>
      </c>
      <c r="D18" s="39" t="s">
        <v>131</v>
      </c>
      <c r="E18" s="39"/>
      <c r="F18" s="39"/>
      <c r="G18" s="39"/>
      <c r="H18" s="39"/>
      <c r="I18" s="39"/>
      <c r="J18" s="25">
        <v>70</v>
      </c>
      <c r="K18" s="4">
        <v>83</v>
      </c>
      <c r="L18" s="4"/>
      <c r="M18" s="4"/>
      <c r="N18" s="4"/>
      <c r="O18" s="4"/>
      <c r="P18" s="4"/>
      <c r="Q18" s="10">
        <f t="shared" si="0"/>
        <v>30.6</v>
      </c>
    </row>
    <row r="19" spans="2:17" x14ac:dyDescent="0.35">
      <c r="B19" s="6">
        <f t="shared" si="1"/>
        <v>11</v>
      </c>
      <c r="C19" s="6" t="s">
        <v>134</v>
      </c>
      <c r="D19" s="39" t="s">
        <v>133</v>
      </c>
      <c r="E19" s="39"/>
      <c r="F19" s="39"/>
      <c r="G19" s="39"/>
      <c r="H19" s="39"/>
      <c r="I19" s="39"/>
      <c r="J19" s="25">
        <v>94</v>
      </c>
      <c r="K19" s="4">
        <v>73</v>
      </c>
      <c r="L19" s="4"/>
      <c r="M19" s="4"/>
      <c r="N19" s="4"/>
      <c r="O19" s="4"/>
      <c r="P19" s="4"/>
      <c r="Q19" s="10">
        <f t="shared" si="0"/>
        <v>33.4</v>
      </c>
    </row>
    <row r="20" spans="2:17" x14ac:dyDescent="0.35">
      <c r="B20" s="6">
        <f t="shared" si="1"/>
        <v>12</v>
      </c>
      <c r="C20" s="19" t="s">
        <v>136</v>
      </c>
      <c r="D20" s="39" t="s">
        <v>135</v>
      </c>
      <c r="E20" s="39"/>
      <c r="F20" s="39"/>
      <c r="G20" s="39"/>
      <c r="H20" s="39"/>
      <c r="I20" s="39"/>
      <c r="J20" s="25">
        <v>89</v>
      </c>
      <c r="K20" s="4">
        <v>85</v>
      </c>
      <c r="L20" s="4"/>
      <c r="M20" s="4"/>
      <c r="N20" s="4"/>
      <c r="O20" s="4"/>
      <c r="P20" s="4"/>
      <c r="Q20" s="10">
        <f t="shared" si="0"/>
        <v>34.799999999999997</v>
      </c>
    </row>
    <row r="21" spans="2:17" x14ac:dyDescent="0.35">
      <c r="B21" s="6">
        <f t="shared" si="1"/>
        <v>13</v>
      </c>
      <c r="C21" s="6" t="s">
        <v>138</v>
      </c>
      <c r="D21" s="39" t="s">
        <v>137</v>
      </c>
      <c r="E21" s="39"/>
      <c r="F21" s="39"/>
      <c r="G21" s="39"/>
      <c r="H21" s="39"/>
      <c r="I21" s="39"/>
      <c r="J21" s="25">
        <v>77</v>
      </c>
      <c r="K21" s="4">
        <v>80</v>
      </c>
      <c r="L21" s="4"/>
      <c r="M21" s="4"/>
      <c r="N21" s="4"/>
      <c r="O21" s="4"/>
      <c r="P21" s="4"/>
      <c r="Q21" s="10">
        <f t="shared" si="0"/>
        <v>31.4</v>
      </c>
    </row>
    <row r="22" spans="2:17" x14ac:dyDescent="0.35">
      <c r="B22" s="6">
        <f t="shared" si="1"/>
        <v>14</v>
      </c>
      <c r="C22" s="6" t="s">
        <v>140</v>
      </c>
      <c r="D22" s="39" t="s">
        <v>139</v>
      </c>
      <c r="E22" s="39"/>
      <c r="F22" s="39"/>
      <c r="G22" s="39"/>
      <c r="H22" s="39"/>
      <c r="I22" s="39"/>
      <c r="J22" s="25">
        <v>95</v>
      </c>
      <c r="K22" s="4">
        <v>71</v>
      </c>
      <c r="L22" s="4"/>
      <c r="M22" s="4"/>
      <c r="N22" s="4"/>
      <c r="O22" s="4"/>
      <c r="P22" s="4"/>
      <c r="Q22" s="10">
        <f t="shared" si="0"/>
        <v>33.200000000000003</v>
      </c>
    </row>
    <row r="23" spans="2:17" x14ac:dyDescent="0.35">
      <c r="B23" s="6">
        <f t="shared" si="1"/>
        <v>15</v>
      </c>
      <c r="C23" s="6" t="s">
        <v>142</v>
      </c>
      <c r="D23" s="39" t="s">
        <v>141</v>
      </c>
      <c r="E23" s="39"/>
      <c r="F23" s="39"/>
      <c r="G23" s="39"/>
      <c r="H23" s="39"/>
      <c r="I23" s="39"/>
      <c r="J23" s="25">
        <v>86</v>
      </c>
      <c r="K23" s="4">
        <v>83</v>
      </c>
      <c r="L23" s="4"/>
      <c r="M23" s="4"/>
      <c r="N23" s="4"/>
      <c r="O23" s="4"/>
      <c r="P23" s="4"/>
      <c r="Q23" s="10">
        <f t="shared" si="0"/>
        <v>33.799999999999997</v>
      </c>
    </row>
    <row r="24" spans="2:17" x14ac:dyDescent="0.35">
      <c r="B24" s="6">
        <f t="shared" si="1"/>
        <v>16</v>
      </c>
      <c r="C24" s="6"/>
      <c r="D24" s="39"/>
      <c r="E24" s="39"/>
      <c r="F24" s="39"/>
      <c r="G24" s="39"/>
      <c r="H24" s="39"/>
      <c r="I24" s="39"/>
      <c r="J24" s="25"/>
      <c r="K24" s="4"/>
      <c r="L24" s="4"/>
      <c r="M24" s="4"/>
      <c r="N24" s="4"/>
      <c r="O24" s="4"/>
      <c r="P24" s="4"/>
      <c r="Q24" s="10">
        <f t="shared" ref="Q24:Q48" si="2">SUM(J24:P24)/7</f>
        <v>0</v>
      </c>
    </row>
    <row r="25" spans="2:17" x14ac:dyDescent="0.35">
      <c r="B25" s="6">
        <f t="shared" si="1"/>
        <v>17</v>
      </c>
      <c r="C25" s="6"/>
      <c r="D25" s="39"/>
      <c r="E25" s="39"/>
      <c r="F25" s="39"/>
      <c r="G25" s="39"/>
      <c r="H25" s="39"/>
      <c r="I25" s="39"/>
      <c r="J25" s="25"/>
      <c r="K25" s="4"/>
      <c r="L25" s="4"/>
      <c r="M25" s="4"/>
      <c r="N25" s="4"/>
      <c r="O25" s="4"/>
      <c r="P25" s="4"/>
      <c r="Q25" s="10">
        <f t="shared" si="2"/>
        <v>0</v>
      </c>
    </row>
    <row r="26" spans="2:17" x14ac:dyDescent="0.35">
      <c r="B26" s="6">
        <f t="shared" si="1"/>
        <v>18</v>
      </c>
      <c r="C26" s="6"/>
      <c r="D26" s="39"/>
      <c r="E26" s="39"/>
      <c r="F26" s="39"/>
      <c r="G26" s="39"/>
      <c r="H26" s="39"/>
      <c r="I26" s="39"/>
      <c r="J26" s="25"/>
      <c r="K26" s="4"/>
      <c r="L26" s="4"/>
      <c r="M26" s="4"/>
      <c r="N26" s="4"/>
      <c r="O26" s="4"/>
      <c r="P26" s="4"/>
      <c r="Q26" s="10">
        <f>SUM(J26:P26)/7</f>
        <v>0</v>
      </c>
    </row>
    <row r="27" spans="2:17" x14ac:dyDescent="0.35">
      <c r="B27" s="6">
        <f t="shared" si="1"/>
        <v>19</v>
      </c>
      <c r="C27" s="6"/>
      <c r="D27" s="39"/>
      <c r="E27" s="39"/>
      <c r="F27" s="39"/>
      <c r="G27" s="39"/>
      <c r="H27" s="39"/>
      <c r="I27" s="39"/>
      <c r="J27" s="25"/>
      <c r="K27" s="27"/>
      <c r="L27" s="27"/>
      <c r="M27" s="27"/>
      <c r="N27" s="27"/>
      <c r="O27" s="27"/>
      <c r="P27" s="27"/>
      <c r="Q27" s="10">
        <f t="shared" si="2"/>
        <v>0</v>
      </c>
    </row>
    <row r="28" spans="2:17" x14ac:dyDescent="0.35">
      <c r="B28" s="6">
        <f t="shared" si="1"/>
        <v>20</v>
      </c>
      <c r="C28" s="6"/>
      <c r="D28" s="39"/>
      <c r="E28" s="39"/>
      <c r="F28" s="39"/>
      <c r="G28" s="39"/>
      <c r="H28" s="39"/>
      <c r="I28" s="39"/>
      <c r="J28" s="25"/>
      <c r="K28" s="27"/>
      <c r="L28" s="27"/>
      <c r="M28" s="27"/>
      <c r="N28" s="27"/>
      <c r="O28" s="27"/>
      <c r="P28" s="27"/>
      <c r="Q28" s="10">
        <f t="shared" si="2"/>
        <v>0</v>
      </c>
    </row>
    <row r="29" spans="2:17" x14ac:dyDescent="0.35">
      <c r="B29" s="6">
        <f t="shared" si="1"/>
        <v>21</v>
      </c>
      <c r="C29" s="6"/>
      <c r="D29" s="39"/>
      <c r="E29" s="39"/>
      <c r="F29" s="39"/>
      <c r="G29" s="39"/>
      <c r="H29" s="39"/>
      <c r="I29" s="39"/>
      <c r="J29" s="25"/>
      <c r="K29" s="27"/>
      <c r="L29" s="27"/>
      <c r="M29" s="27"/>
      <c r="N29" s="27"/>
      <c r="O29" s="27"/>
      <c r="P29" s="27"/>
      <c r="Q29" s="10">
        <f t="shared" si="2"/>
        <v>0</v>
      </c>
    </row>
    <row r="30" spans="2:17" x14ac:dyDescent="0.35">
      <c r="B30" s="6">
        <f t="shared" si="1"/>
        <v>22</v>
      </c>
      <c r="C30" s="6"/>
      <c r="D30" s="39"/>
      <c r="E30" s="39"/>
      <c r="F30" s="39"/>
      <c r="G30" s="39"/>
      <c r="H30" s="39"/>
      <c r="I30" s="39"/>
      <c r="J30" s="25"/>
      <c r="K30" s="27"/>
      <c r="L30" s="27"/>
      <c r="M30" s="27"/>
      <c r="N30" s="27"/>
      <c r="O30" s="27"/>
      <c r="P30" s="27"/>
      <c r="Q30" s="10">
        <f t="shared" si="2"/>
        <v>0</v>
      </c>
    </row>
    <row r="31" spans="2:17" x14ac:dyDescent="0.35">
      <c r="B31" s="6">
        <f t="shared" si="1"/>
        <v>23</v>
      </c>
      <c r="C31" s="6"/>
      <c r="D31" s="39"/>
      <c r="E31" s="39"/>
      <c r="F31" s="39"/>
      <c r="G31" s="39"/>
      <c r="H31" s="39"/>
      <c r="I31" s="39"/>
      <c r="J31" s="25"/>
      <c r="K31" s="27"/>
      <c r="L31" s="27"/>
      <c r="M31" s="27"/>
      <c r="N31" s="27"/>
      <c r="O31" s="27"/>
      <c r="P31" s="27"/>
      <c r="Q31" s="10">
        <f t="shared" si="2"/>
        <v>0</v>
      </c>
    </row>
    <row r="32" spans="2:17" x14ac:dyDescent="0.35">
      <c r="B32" s="6">
        <f t="shared" si="1"/>
        <v>24</v>
      </c>
      <c r="C32" s="6"/>
      <c r="D32" s="39"/>
      <c r="E32" s="39"/>
      <c r="F32" s="39"/>
      <c r="G32" s="39"/>
      <c r="H32" s="39"/>
      <c r="I32" s="39"/>
      <c r="J32" s="24"/>
      <c r="K32" s="27"/>
      <c r="L32" s="27"/>
      <c r="M32" s="27"/>
      <c r="N32" s="27"/>
      <c r="O32" s="27"/>
      <c r="P32" s="27"/>
      <c r="Q32" s="10">
        <f t="shared" si="2"/>
        <v>0</v>
      </c>
    </row>
    <row r="33" spans="2:17" x14ac:dyDescent="0.35">
      <c r="B33" s="6">
        <f t="shared" si="1"/>
        <v>25</v>
      </c>
      <c r="C33" s="6"/>
      <c r="D33" s="39"/>
      <c r="E33" s="39"/>
      <c r="F33" s="39"/>
      <c r="G33" s="39"/>
      <c r="H33" s="39"/>
      <c r="I33" s="39"/>
      <c r="J33" s="25"/>
      <c r="K33" s="27"/>
      <c r="L33" s="27"/>
      <c r="M33" s="27"/>
      <c r="N33" s="27"/>
      <c r="O33" s="27"/>
      <c r="P33" s="27"/>
      <c r="Q33" s="10">
        <f t="shared" si="2"/>
        <v>0</v>
      </c>
    </row>
    <row r="34" spans="2:17" x14ac:dyDescent="0.35">
      <c r="B34" s="6">
        <f t="shared" si="1"/>
        <v>26</v>
      </c>
      <c r="C34" s="6"/>
      <c r="D34" s="39"/>
      <c r="E34" s="39"/>
      <c r="F34" s="39"/>
      <c r="G34" s="39"/>
      <c r="H34" s="39"/>
      <c r="I34" s="39"/>
      <c r="J34" s="25"/>
      <c r="K34" s="27"/>
      <c r="L34" s="27"/>
      <c r="M34" s="27"/>
      <c r="N34" s="27"/>
      <c r="O34" s="27"/>
      <c r="P34" s="27"/>
      <c r="Q34" s="10">
        <f t="shared" si="2"/>
        <v>0</v>
      </c>
    </row>
    <row r="35" spans="2:17" x14ac:dyDescent="0.35">
      <c r="B35" s="6">
        <f t="shared" si="1"/>
        <v>27</v>
      </c>
      <c r="C35" s="6"/>
      <c r="D35" s="39"/>
      <c r="E35" s="39"/>
      <c r="F35" s="39"/>
      <c r="G35" s="39"/>
      <c r="H35" s="39"/>
      <c r="I35" s="39"/>
      <c r="J35" s="25"/>
      <c r="K35" s="27"/>
      <c r="L35" s="27"/>
      <c r="M35" s="27"/>
      <c r="N35" s="27"/>
      <c r="O35" s="27"/>
      <c r="P35" s="27"/>
      <c r="Q35" s="10">
        <f t="shared" si="2"/>
        <v>0</v>
      </c>
    </row>
    <row r="36" spans="2:17" x14ac:dyDescent="0.35">
      <c r="B36" s="6">
        <f t="shared" si="1"/>
        <v>28</v>
      </c>
      <c r="C36" s="6"/>
      <c r="D36" s="39"/>
      <c r="E36" s="39"/>
      <c r="F36" s="39"/>
      <c r="G36" s="39"/>
      <c r="H36" s="39"/>
      <c r="I36" s="39"/>
      <c r="J36" s="25"/>
      <c r="K36" s="27"/>
      <c r="L36" s="27"/>
      <c r="M36" s="27"/>
      <c r="N36" s="27"/>
      <c r="O36" s="27"/>
      <c r="P36" s="27"/>
      <c r="Q36" s="10">
        <f t="shared" si="2"/>
        <v>0</v>
      </c>
    </row>
    <row r="37" spans="2:17" x14ac:dyDescent="0.35">
      <c r="B37" s="6">
        <f t="shared" si="1"/>
        <v>29</v>
      </c>
      <c r="C37" s="6"/>
      <c r="D37" s="39"/>
      <c r="E37" s="39"/>
      <c r="F37" s="39"/>
      <c r="G37" s="39"/>
      <c r="H37" s="39"/>
      <c r="I37" s="39"/>
      <c r="J37" s="25"/>
      <c r="K37" s="27"/>
      <c r="L37" s="27"/>
      <c r="M37" s="27"/>
      <c r="N37" s="27"/>
      <c r="O37" s="27"/>
      <c r="P37" s="27"/>
      <c r="Q37" s="10">
        <f t="shared" si="2"/>
        <v>0</v>
      </c>
    </row>
    <row r="38" spans="2:17" x14ac:dyDescent="0.3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25"/>
      <c r="K38" s="27"/>
      <c r="L38" s="27"/>
      <c r="M38" s="27"/>
      <c r="N38" s="27"/>
      <c r="O38" s="27"/>
      <c r="P38" s="27"/>
      <c r="Q38" s="10">
        <f t="shared" si="2"/>
        <v>0</v>
      </c>
    </row>
    <row r="39" spans="2:17" x14ac:dyDescent="0.35">
      <c r="B39" s="6">
        <f t="shared" si="1"/>
        <v>31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2"/>
        <v>0</v>
      </c>
    </row>
    <row r="40" spans="2:17" x14ac:dyDescent="0.3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2"/>
        <v>0</v>
      </c>
    </row>
    <row r="41" spans="2:17" x14ac:dyDescent="0.3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2"/>
        <v>0</v>
      </c>
    </row>
    <row r="42" spans="2:17" x14ac:dyDescent="0.3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35">
      <c r="B43" s="6">
        <f t="shared" si="1"/>
        <v>35</v>
      </c>
      <c r="C43" s="6"/>
      <c r="D43" s="40"/>
      <c r="E43" s="40"/>
      <c r="F43" s="40"/>
      <c r="G43" s="40"/>
      <c r="H43" s="40"/>
      <c r="I43" s="40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6"/>
      <c r="D44" s="40"/>
      <c r="E44" s="40"/>
      <c r="F44" s="40"/>
      <c r="G44" s="40"/>
      <c r="H44" s="40"/>
      <c r="I44" s="40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7"/>
      <c r="D45" s="40"/>
      <c r="E45" s="40"/>
      <c r="F45" s="40"/>
      <c r="G45" s="40"/>
      <c r="H45" s="40"/>
      <c r="I45" s="40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5">
      <c r="B46" s="6">
        <f t="shared" si="1"/>
        <v>38</v>
      </c>
      <c r="C46" s="7"/>
      <c r="D46" s="40"/>
      <c r="E46" s="40"/>
      <c r="F46" s="40"/>
      <c r="G46" s="40"/>
      <c r="H46" s="40"/>
      <c r="I46" s="40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35">
      <c r="B47" s="6">
        <f t="shared" si="1"/>
        <v>39</v>
      </c>
      <c r="C47" s="7"/>
      <c r="D47" s="40"/>
      <c r="E47" s="40"/>
      <c r="F47" s="40"/>
      <c r="G47" s="40"/>
      <c r="H47" s="40"/>
      <c r="I47" s="40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5">
      <c r="B48" s="6">
        <f t="shared" si="1"/>
        <v>40</v>
      </c>
      <c r="C48" s="7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5">
      <c r="B49" s="6">
        <f t="shared" si="1"/>
        <v>41</v>
      </c>
      <c r="C49" s="7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35">
      <c r="B50" s="6">
        <f t="shared" si="1"/>
        <v>42</v>
      </c>
      <c r="C50" s="7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35">
      <c r="B51" s="6">
        <f t="shared" si="1"/>
        <v>43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35">
      <c r="B52" s="6">
        <f t="shared" si="1"/>
        <v>44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35">
      <c r="B53" s="6">
        <f t="shared" si="1"/>
        <v>45</v>
      </c>
      <c r="C53" s="3"/>
      <c r="D53" s="41"/>
      <c r="E53" s="42"/>
      <c r="F53" s="42"/>
      <c r="G53" s="42"/>
      <c r="H53" s="42"/>
      <c r="I53" s="43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35">
      <c r="C54" s="36"/>
      <c r="D54" s="36"/>
      <c r="E54" s="1"/>
      <c r="H54" s="44" t="s">
        <v>19</v>
      </c>
      <c r="I54" s="44"/>
      <c r="J54" s="11">
        <f>COUNTIF(J9:J53,"&gt;=70")</f>
        <v>13</v>
      </c>
      <c r="K54" s="11">
        <f t="shared" ref="K54:P54" si="4">COUNTIF(K9:K53,"&gt;=70")</f>
        <v>14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35">
      <c r="C55" s="36"/>
      <c r="D55" s="36"/>
      <c r="E55" s="8"/>
      <c r="H55" s="46" t="s">
        <v>20</v>
      </c>
      <c r="I55" s="46"/>
      <c r="J55" s="12">
        <f>COUNTIF(J10:J53,"&lt;70")</f>
        <v>2</v>
      </c>
      <c r="K55" s="12">
        <f t="shared" ref="K55:Q55" si="6">COUNTIF(K9:K53,"&lt;70")</f>
        <v>1</v>
      </c>
      <c r="L55" s="12">
        <f t="shared" si="6"/>
        <v>0</v>
      </c>
      <c r="M55" s="12">
        <f t="shared" si="6"/>
        <v>0</v>
      </c>
      <c r="N55" s="12">
        <f t="shared" si="6"/>
        <v>0</v>
      </c>
      <c r="O55" s="12">
        <f t="shared" si="6"/>
        <v>0</v>
      </c>
      <c r="P55" s="12">
        <f t="shared" si="6"/>
        <v>0</v>
      </c>
      <c r="Q55" s="12">
        <f t="shared" si="6"/>
        <v>45</v>
      </c>
    </row>
    <row r="56" spans="2:17" x14ac:dyDescent="0.35">
      <c r="C56" s="36"/>
      <c r="D56" s="36"/>
      <c r="E56" s="36"/>
      <c r="H56" s="46" t="s">
        <v>21</v>
      </c>
      <c r="I56" s="46"/>
      <c r="J56" s="12">
        <f>COUNT(J9:J53)</f>
        <v>15</v>
      </c>
      <c r="K56" s="12">
        <f t="shared" ref="K56:Q56" si="7">COUNT(K9:K53)</f>
        <v>15</v>
      </c>
      <c r="L56" s="12">
        <f t="shared" si="7"/>
        <v>0</v>
      </c>
      <c r="M56" s="12">
        <f t="shared" si="7"/>
        <v>0</v>
      </c>
      <c r="N56" s="12">
        <f t="shared" si="7"/>
        <v>0</v>
      </c>
      <c r="O56" s="12">
        <f t="shared" si="7"/>
        <v>0</v>
      </c>
      <c r="P56" s="12">
        <f t="shared" si="7"/>
        <v>0</v>
      </c>
      <c r="Q56" s="12">
        <f t="shared" si="7"/>
        <v>45</v>
      </c>
    </row>
    <row r="57" spans="2:17" x14ac:dyDescent="0.35">
      <c r="C57" s="36"/>
      <c r="D57" s="36"/>
      <c r="E57" s="1"/>
      <c r="H57" s="37" t="s">
        <v>16</v>
      </c>
      <c r="I57" s="37"/>
      <c r="J57" s="13">
        <f>J54/J56</f>
        <v>0.8666666666666667</v>
      </c>
      <c r="K57" s="14">
        <f t="shared" ref="K57:Q57" si="8">K54/K56</f>
        <v>0.93333333333333335</v>
      </c>
      <c r="L57" s="14" t="e">
        <f t="shared" si="8"/>
        <v>#DIV/0!</v>
      </c>
      <c r="M57" s="14" t="e">
        <f t="shared" si="8"/>
        <v>#DIV/0!</v>
      </c>
      <c r="N57" s="14" t="e">
        <f t="shared" si="8"/>
        <v>#DIV/0!</v>
      </c>
      <c r="O57" s="14" t="e">
        <f t="shared" si="8"/>
        <v>#DIV/0!</v>
      </c>
      <c r="P57" s="14" t="e">
        <f t="shared" si="8"/>
        <v>#DIV/0!</v>
      </c>
      <c r="Q57" s="14">
        <f t="shared" si="8"/>
        <v>0</v>
      </c>
    </row>
    <row r="58" spans="2:17" x14ac:dyDescent="0.35">
      <c r="C58" s="36"/>
      <c r="D58" s="36"/>
      <c r="E58" s="1"/>
      <c r="H58" s="37" t="s">
        <v>17</v>
      </c>
      <c r="I58" s="37"/>
      <c r="J58" s="13">
        <f>J55/J56</f>
        <v>0.13333333333333333</v>
      </c>
      <c r="K58" s="13">
        <f t="shared" ref="K58:Q58" si="9">K55/K56</f>
        <v>6.6666666666666666E-2</v>
      </c>
      <c r="L58" s="14" t="e">
        <f t="shared" si="9"/>
        <v>#DIV/0!</v>
      </c>
      <c r="M58" s="14" t="e">
        <f t="shared" si="9"/>
        <v>#DIV/0!</v>
      </c>
      <c r="N58" s="14" t="e">
        <f t="shared" si="9"/>
        <v>#DIV/0!</v>
      </c>
      <c r="O58" s="14" t="e">
        <f t="shared" si="9"/>
        <v>#DIV/0!</v>
      </c>
      <c r="P58" s="14" t="e">
        <f t="shared" si="9"/>
        <v>#DIV/0!</v>
      </c>
      <c r="Q58" s="14">
        <f t="shared" si="9"/>
        <v>1</v>
      </c>
    </row>
    <row r="59" spans="2:17" x14ac:dyDescent="0.35">
      <c r="C59" s="36"/>
      <c r="D59" s="36"/>
      <c r="E59" s="8"/>
    </row>
    <row r="60" spans="2:17" x14ac:dyDescent="0.35">
      <c r="C60" s="1"/>
      <c r="D60" s="1"/>
      <c r="E60" s="8"/>
    </row>
    <row r="61" spans="2:17" x14ac:dyDescent="0.35">
      <c r="J61" s="38"/>
      <c r="K61" s="38"/>
      <c r="L61" s="38"/>
      <c r="M61" s="38"/>
      <c r="N61" s="38"/>
      <c r="O61" s="38"/>
      <c r="P61" s="38"/>
    </row>
    <row r="62" spans="2:17" x14ac:dyDescent="0.35">
      <c r="J62" s="45" t="s">
        <v>18</v>
      </c>
      <c r="K62" s="45"/>
      <c r="L62" s="45"/>
      <c r="M62" s="45"/>
      <c r="N62" s="45"/>
      <c r="O62" s="45"/>
      <c r="P62" s="45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topLeftCell="A17" zoomScale="84" zoomScaleNormal="84" workbookViewId="0">
      <selection activeCell="K37" sqref="K37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47" t="s">
        <v>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2"/>
      <c r="R2" s="2"/>
    </row>
    <row r="3" spans="2:18" x14ac:dyDescent="0.35">
      <c r="C3" s="48" t="s">
        <v>8</v>
      </c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1"/>
      <c r="R3" s="1"/>
    </row>
    <row r="4" spans="2:18" x14ac:dyDescent="0.35">
      <c r="C4" t="s">
        <v>0</v>
      </c>
      <c r="D4" s="49" t="s">
        <v>143</v>
      </c>
      <c r="E4" s="49"/>
      <c r="F4" s="49"/>
      <c r="G4" s="49"/>
      <c r="I4" t="s">
        <v>1</v>
      </c>
      <c r="J4" s="50" t="s">
        <v>173</v>
      </c>
      <c r="K4" s="50"/>
      <c r="M4" t="s">
        <v>2</v>
      </c>
      <c r="N4" s="51">
        <v>45749</v>
      </c>
      <c r="O4" s="51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50" t="s">
        <v>84</v>
      </c>
      <c r="E6" s="50"/>
      <c r="F6" s="50"/>
      <c r="G6" s="50"/>
      <c r="I6" s="36" t="s">
        <v>22</v>
      </c>
      <c r="J6" s="36"/>
      <c r="K6" s="52" t="s">
        <v>24</v>
      </c>
      <c r="L6" s="52"/>
      <c r="M6" s="52"/>
      <c r="N6" s="52"/>
      <c r="O6" s="52"/>
      <c r="P6" s="5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53" t="s">
        <v>5</v>
      </c>
      <c r="E8" s="53"/>
      <c r="F8" s="53"/>
      <c r="G8" s="53"/>
      <c r="H8" s="53"/>
      <c r="I8" s="53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 t="s">
        <v>145</v>
      </c>
      <c r="D9" s="39" t="s">
        <v>144</v>
      </c>
      <c r="E9" s="39"/>
      <c r="F9" s="39"/>
      <c r="G9" s="39"/>
      <c r="H9" s="39"/>
      <c r="I9" s="39"/>
      <c r="J9" s="4">
        <v>100</v>
      </c>
      <c r="K9" s="4">
        <v>96</v>
      </c>
      <c r="L9" s="4"/>
      <c r="M9" s="4"/>
      <c r="N9" s="4"/>
      <c r="O9" s="4"/>
      <c r="P9" s="4"/>
      <c r="Q9" s="10">
        <f>SUM(J9:P9)/5</f>
        <v>39.200000000000003</v>
      </c>
    </row>
    <row r="10" spans="2:18" x14ac:dyDescent="0.35">
      <c r="B10" s="6">
        <f>B9+1</f>
        <v>2</v>
      </c>
      <c r="C10" s="6" t="s">
        <v>147</v>
      </c>
      <c r="D10" s="39" t="s">
        <v>146</v>
      </c>
      <c r="E10" s="39"/>
      <c r="F10" s="39"/>
      <c r="G10" s="39"/>
      <c r="H10" s="39"/>
      <c r="I10" s="39"/>
      <c r="J10" s="4">
        <v>100</v>
      </c>
      <c r="K10" s="4">
        <v>100</v>
      </c>
      <c r="L10" s="4"/>
      <c r="M10" s="4"/>
      <c r="N10" s="4"/>
      <c r="O10" s="4"/>
      <c r="P10" s="4"/>
      <c r="Q10" s="10">
        <f t="shared" ref="Q10:Q31" si="0">SUM(J10:P10)/5</f>
        <v>40</v>
      </c>
    </row>
    <row r="11" spans="2:18" x14ac:dyDescent="0.35">
      <c r="B11" s="6">
        <f t="shared" ref="B11:B53" si="1">B10+1</f>
        <v>3</v>
      </c>
      <c r="C11" s="6" t="s">
        <v>149</v>
      </c>
      <c r="D11" s="39" t="s">
        <v>148</v>
      </c>
      <c r="E11" s="39"/>
      <c r="F11" s="39"/>
      <c r="G11" s="39"/>
      <c r="H11" s="39"/>
      <c r="I11" s="39"/>
      <c r="J11" s="4">
        <v>86</v>
      </c>
      <c r="K11" s="4">
        <v>100</v>
      </c>
      <c r="L11" s="4"/>
      <c r="M11" s="4"/>
      <c r="N11" s="4"/>
      <c r="O11" s="4"/>
      <c r="P11" s="4"/>
      <c r="Q11" s="10">
        <f t="shared" si="0"/>
        <v>37.200000000000003</v>
      </c>
    </row>
    <row r="12" spans="2:18" x14ac:dyDescent="0.35">
      <c r="B12" s="6">
        <f t="shared" si="1"/>
        <v>4</v>
      </c>
      <c r="C12" s="6" t="s">
        <v>151</v>
      </c>
      <c r="D12" s="39" t="s">
        <v>150</v>
      </c>
      <c r="E12" s="39"/>
      <c r="F12" s="39"/>
      <c r="G12" s="39"/>
      <c r="H12" s="39"/>
      <c r="I12" s="39"/>
      <c r="J12" s="4">
        <v>94</v>
      </c>
      <c r="K12" s="4">
        <v>96</v>
      </c>
      <c r="L12" s="4"/>
      <c r="M12" s="4"/>
      <c r="N12" s="4"/>
      <c r="O12" s="4"/>
      <c r="P12" s="4"/>
      <c r="Q12" s="10">
        <f t="shared" si="0"/>
        <v>38</v>
      </c>
    </row>
    <row r="13" spans="2:18" x14ac:dyDescent="0.35">
      <c r="B13" s="6">
        <f t="shared" si="1"/>
        <v>5</v>
      </c>
      <c r="C13" s="6" t="s">
        <v>153</v>
      </c>
      <c r="D13" s="39" t="s">
        <v>152</v>
      </c>
      <c r="E13" s="39"/>
      <c r="F13" s="39"/>
      <c r="G13" s="39"/>
      <c r="H13" s="39"/>
      <c r="I13" s="39"/>
      <c r="J13" s="4">
        <v>100</v>
      </c>
      <c r="K13" s="4">
        <v>96</v>
      </c>
      <c r="L13" s="4"/>
      <c r="M13" s="4"/>
      <c r="N13" s="4"/>
      <c r="O13" s="4"/>
      <c r="P13" s="4"/>
      <c r="Q13" s="10">
        <f t="shared" si="0"/>
        <v>39.200000000000003</v>
      </c>
    </row>
    <row r="14" spans="2:18" x14ac:dyDescent="0.35">
      <c r="B14" s="6">
        <f t="shared" si="1"/>
        <v>6</v>
      </c>
      <c r="C14" s="6" t="s">
        <v>155</v>
      </c>
      <c r="D14" s="39" t="s">
        <v>154</v>
      </c>
      <c r="E14" s="39"/>
      <c r="F14" s="39"/>
      <c r="G14" s="39"/>
      <c r="H14" s="39"/>
      <c r="I14" s="39"/>
      <c r="J14" s="4">
        <v>92</v>
      </c>
      <c r="K14" s="4">
        <v>100</v>
      </c>
      <c r="L14" s="4"/>
      <c r="M14" s="4"/>
      <c r="N14" s="4"/>
      <c r="O14" s="4"/>
      <c r="P14" s="4"/>
      <c r="Q14" s="10">
        <f t="shared" si="0"/>
        <v>38.4</v>
      </c>
    </row>
    <row r="15" spans="2:18" x14ac:dyDescent="0.35">
      <c r="B15" s="6">
        <f t="shared" si="1"/>
        <v>7</v>
      </c>
      <c r="C15" s="6" t="s">
        <v>157</v>
      </c>
      <c r="D15" s="39" t="s">
        <v>156</v>
      </c>
      <c r="E15" s="39"/>
      <c r="F15" s="39"/>
      <c r="G15" s="39"/>
      <c r="H15" s="39"/>
      <c r="I15" s="39"/>
      <c r="J15" s="4">
        <v>85</v>
      </c>
      <c r="K15" s="4">
        <v>100</v>
      </c>
      <c r="L15" s="4"/>
      <c r="M15" s="4"/>
      <c r="N15" s="4"/>
      <c r="O15" s="4"/>
      <c r="P15" s="4"/>
      <c r="Q15" s="10">
        <f t="shared" si="0"/>
        <v>37</v>
      </c>
    </row>
    <row r="16" spans="2:18" x14ac:dyDescent="0.35">
      <c r="B16" s="6">
        <f t="shared" si="1"/>
        <v>8</v>
      </c>
      <c r="C16" s="6" t="s">
        <v>159</v>
      </c>
      <c r="D16" s="39" t="s">
        <v>158</v>
      </c>
      <c r="E16" s="39"/>
      <c r="F16" s="39"/>
      <c r="G16" s="39"/>
      <c r="H16" s="39"/>
      <c r="I16" s="39"/>
      <c r="J16" s="4">
        <v>100</v>
      </c>
      <c r="K16" s="4">
        <v>100</v>
      </c>
      <c r="L16" s="4"/>
      <c r="M16" s="4"/>
      <c r="N16" s="4"/>
      <c r="O16" s="4"/>
      <c r="P16" s="4"/>
      <c r="Q16" s="10">
        <f t="shared" si="0"/>
        <v>40</v>
      </c>
    </row>
    <row r="17" spans="2:17" x14ac:dyDescent="0.35">
      <c r="B17" s="6">
        <f t="shared" si="1"/>
        <v>9</v>
      </c>
      <c r="C17" s="6" t="s">
        <v>161</v>
      </c>
      <c r="D17" s="39" t="s">
        <v>160</v>
      </c>
      <c r="E17" s="39"/>
      <c r="F17" s="39"/>
      <c r="G17" s="39"/>
      <c r="H17" s="39"/>
      <c r="I17" s="39"/>
      <c r="J17" s="4">
        <v>72</v>
      </c>
      <c r="K17" s="4">
        <v>96</v>
      </c>
      <c r="L17" s="4"/>
      <c r="M17" s="4"/>
      <c r="N17" s="4"/>
      <c r="O17" s="4"/>
      <c r="P17" s="4"/>
      <c r="Q17" s="10">
        <f t="shared" si="0"/>
        <v>33.6</v>
      </c>
    </row>
    <row r="18" spans="2:17" x14ac:dyDescent="0.35">
      <c r="B18" s="6">
        <f t="shared" si="1"/>
        <v>10</v>
      </c>
      <c r="C18" s="6" t="s">
        <v>163</v>
      </c>
      <c r="D18" s="39" t="s">
        <v>162</v>
      </c>
      <c r="E18" s="39"/>
      <c r="F18" s="39"/>
      <c r="G18" s="39"/>
      <c r="H18" s="39"/>
      <c r="I18" s="39"/>
      <c r="J18" s="4">
        <v>88</v>
      </c>
      <c r="K18" s="4">
        <v>100</v>
      </c>
      <c r="L18" s="4"/>
      <c r="M18" s="4"/>
      <c r="N18" s="4"/>
      <c r="O18" s="4"/>
      <c r="P18" s="4"/>
      <c r="Q18" s="10">
        <f t="shared" si="0"/>
        <v>37.6</v>
      </c>
    </row>
    <row r="19" spans="2:17" x14ac:dyDescent="0.35">
      <c r="B19" s="6">
        <f t="shared" si="1"/>
        <v>11</v>
      </c>
      <c r="C19" s="6" t="s">
        <v>165</v>
      </c>
      <c r="D19" s="39" t="s">
        <v>164</v>
      </c>
      <c r="E19" s="39"/>
      <c r="F19" s="39"/>
      <c r="G19" s="39"/>
      <c r="H19" s="39"/>
      <c r="I19" s="39"/>
      <c r="J19" s="4">
        <v>100</v>
      </c>
      <c r="K19" s="4">
        <v>96</v>
      </c>
      <c r="L19" s="4"/>
      <c r="M19" s="4"/>
      <c r="N19" s="4"/>
      <c r="O19" s="4"/>
      <c r="P19" s="4"/>
      <c r="Q19" s="10">
        <f t="shared" si="0"/>
        <v>39.200000000000003</v>
      </c>
    </row>
    <row r="20" spans="2:17" x14ac:dyDescent="0.35">
      <c r="B20" s="6">
        <f t="shared" si="1"/>
        <v>12</v>
      </c>
      <c r="C20" s="16" t="s">
        <v>167</v>
      </c>
      <c r="D20" s="39" t="s">
        <v>166</v>
      </c>
      <c r="E20" s="39"/>
      <c r="F20" s="39"/>
      <c r="G20" s="39"/>
      <c r="H20" s="39"/>
      <c r="I20" s="39"/>
      <c r="J20" s="4">
        <v>98</v>
      </c>
      <c r="K20" s="4">
        <v>100</v>
      </c>
      <c r="L20" s="4"/>
      <c r="M20" s="4"/>
      <c r="N20" s="4"/>
      <c r="O20" s="4"/>
      <c r="P20" s="4"/>
      <c r="Q20" s="10">
        <f t="shared" si="0"/>
        <v>39.6</v>
      </c>
    </row>
    <row r="21" spans="2:17" x14ac:dyDescent="0.35">
      <c r="B21" s="6">
        <f t="shared" si="1"/>
        <v>13</v>
      </c>
      <c r="C21" s="6" t="s">
        <v>169</v>
      </c>
      <c r="D21" s="39" t="s">
        <v>168</v>
      </c>
      <c r="E21" s="39"/>
      <c r="F21" s="39"/>
      <c r="G21" s="39"/>
      <c r="H21" s="39"/>
      <c r="I21" s="39"/>
      <c r="J21" s="4">
        <v>88</v>
      </c>
      <c r="K21" s="4">
        <v>100</v>
      </c>
      <c r="L21" s="4"/>
      <c r="M21" s="4"/>
      <c r="N21" s="4"/>
      <c r="O21" s="4"/>
      <c r="P21" s="4"/>
      <c r="Q21" s="10">
        <f t="shared" si="0"/>
        <v>37.6</v>
      </c>
    </row>
    <row r="22" spans="2:17" x14ac:dyDescent="0.35">
      <c r="B22" s="6">
        <f t="shared" si="1"/>
        <v>14</v>
      </c>
      <c r="C22" s="6" t="s">
        <v>176</v>
      </c>
      <c r="D22" s="39" t="s">
        <v>177</v>
      </c>
      <c r="E22" s="39"/>
      <c r="F22" s="39"/>
      <c r="G22" s="39"/>
      <c r="H22" s="39"/>
      <c r="I22" s="39"/>
      <c r="J22" s="4">
        <v>0</v>
      </c>
      <c r="K22" s="4">
        <v>0</v>
      </c>
      <c r="L22" s="4"/>
      <c r="M22" s="4"/>
      <c r="N22" s="4"/>
      <c r="O22" s="4"/>
      <c r="P22" s="4"/>
      <c r="Q22" s="10">
        <f t="shared" si="0"/>
        <v>0</v>
      </c>
    </row>
    <row r="23" spans="2:17" x14ac:dyDescent="0.35">
      <c r="B23" s="6">
        <f t="shared" si="1"/>
        <v>15</v>
      </c>
      <c r="C23" s="6" t="s">
        <v>171</v>
      </c>
      <c r="D23" s="39" t="s">
        <v>170</v>
      </c>
      <c r="E23" s="39"/>
      <c r="F23" s="39"/>
      <c r="G23" s="39"/>
      <c r="H23" s="39"/>
      <c r="I23" s="39"/>
      <c r="J23" s="4">
        <v>100</v>
      </c>
      <c r="K23" s="4">
        <v>96</v>
      </c>
      <c r="L23" s="4"/>
      <c r="M23" s="4"/>
      <c r="N23" s="4"/>
      <c r="O23" s="4"/>
      <c r="P23" s="4"/>
      <c r="Q23" s="10">
        <f t="shared" si="0"/>
        <v>39.200000000000003</v>
      </c>
    </row>
    <row r="24" spans="2:17" x14ac:dyDescent="0.35">
      <c r="B24" s="6">
        <f t="shared" si="1"/>
        <v>16</v>
      </c>
      <c r="C24" s="6" t="s">
        <v>178</v>
      </c>
      <c r="D24" s="39" t="s">
        <v>179</v>
      </c>
      <c r="E24" s="39"/>
      <c r="F24" s="39"/>
      <c r="G24" s="39"/>
      <c r="H24" s="39"/>
      <c r="I24" s="39"/>
      <c r="J24" s="4">
        <v>0</v>
      </c>
      <c r="K24" s="4">
        <v>0</v>
      </c>
      <c r="L24" s="4"/>
      <c r="M24" s="4"/>
      <c r="N24" s="4"/>
      <c r="O24" s="4"/>
      <c r="P24" s="4"/>
      <c r="Q24" s="10">
        <f t="shared" si="0"/>
        <v>0</v>
      </c>
    </row>
    <row r="25" spans="2:17" x14ac:dyDescent="0.35">
      <c r="B25" s="6">
        <f t="shared" si="1"/>
        <v>17</v>
      </c>
      <c r="C25" s="6" t="s">
        <v>181</v>
      </c>
      <c r="D25" s="39" t="s">
        <v>180</v>
      </c>
      <c r="E25" s="39"/>
      <c r="F25" s="39"/>
      <c r="G25" s="39"/>
      <c r="H25" s="39"/>
      <c r="I25" s="39"/>
      <c r="J25" s="4">
        <v>86</v>
      </c>
      <c r="K25" s="4">
        <v>86</v>
      </c>
      <c r="L25" s="4"/>
      <c r="M25" s="4"/>
      <c r="N25" s="4"/>
      <c r="O25" s="4"/>
      <c r="P25" s="4"/>
      <c r="Q25" s="10">
        <f t="shared" si="0"/>
        <v>34.4</v>
      </c>
    </row>
    <row r="26" spans="2:17" x14ac:dyDescent="0.35">
      <c r="B26" s="6">
        <f t="shared" si="1"/>
        <v>18</v>
      </c>
      <c r="C26" s="6" t="s">
        <v>182</v>
      </c>
      <c r="D26" s="39" t="s">
        <v>183</v>
      </c>
      <c r="E26" s="39"/>
      <c r="F26" s="39"/>
      <c r="G26" s="39"/>
      <c r="H26" s="39"/>
      <c r="I26" s="39"/>
      <c r="J26" s="4">
        <v>100</v>
      </c>
      <c r="K26" s="4">
        <v>100</v>
      </c>
      <c r="L26" s="4"/>
      <c r="M26" s="4"/>
      <c r="N26" s="4"/>
      <c r="O26" s="4"/>
      <c r="P26" s="4"/>
      <c r="Q26" s="10">
        <f t="shared" si="0"/>
        <v>40</v>
      </c>
    </row>
    <row r="27" spans="2:17" x14ac:dyDescent="0.35">
      <c r="B27" s="6">
        <f t="shared" si="1"/>
        <v>19</v>
      </c>
      <c r="C27" s="6" t="s">
        <v>184</v>
      </c>
      <c r="D27" s="39" t="s">
        <v>185</v>
      </c>
      <c r="E27" s="39"/>
      <c r="F27" s="39"/>
      <c r="G27" s="39"/>
      <c r="H27" s="39"/>
      <c r="I27" s="39"/>
      <c r="J27" s="4">
        <v>86</v>
      </c>
      <c r="K27" s="28">
        <v>96</v>
      </c>
      <c r="L27" s="28"/>
      <c r="M27" s="28"/>
      <c r="N27" s="28"/>
      <c r="O27" s="28"/>
      <c r="P27" s="28"/>
      <c r="Q27" s="10">
        <f t="shared" si="0"/>
        <v>36.4</v>
      </c>
    </row>
    <row r="28" spans="2:17" x14ac:dyDescent="0.35">
      <c r="B28" s="6">
        <f t="shared" si="1"/>
        <v>20</v>
      </c>
      <c r="C28" s="6" t="s">
        <v>186</v>
      </c>
      <c r="D28" s="39" t="s">
        <v>187</v>
      </c>
      <c r="E28" s="39"/>
      <c r="F28" s="39"/>
      <c r="G28" s="39"/>
      <c r="H28" s="39"/>
      <c r="I28" s="39"/>
      <c r="J28" s="4">
        <v>0</v>
      </c>
      <c r="K28" s="28">
        <v>96</v>
      </c>
      <c r="L28" s="28"/>
      <c r="M28" s="28"/>
      <c r="N28" s="28"/>
      <c r="O28" s="28"/>
      <c r="P28" s="28"/>
      <c r="Q28" s="10">
        <f t="shared" si="0"/>
        <v>19.2</v>
      </c>
    </row>
    <row r="29" spans="2:17" x14ac:dyDescent="0.35">
      <c r="B29" s="6">
        <f t="shared" si="1"/>
        <v>21</v>
      </c>
      <c r="C29" s="6" t="s">
        <v>188</v>
      </c>
      <c r="D29" s="39" t="s">
        <v>189</v>
      </c>
      <c r="E29" s="39"/>
      <c r="F29" s="39"/>
      <c r="G29" s="39"/>
      <c r="H29" s="39"/>
      <c r="I29" s="39"/>
      <c r="J29" s="4">
        <v>74</v>
      </c>
      <c r="K29" s="28">
        <v>100</v>
      </c>
      <c r="L29" s="28"/>
      <c r="M29" s="28"/>
      <c r="N29" s="28"/>
      <c r="O29" s="28"/>
      <c r="P29" s="28"/>
      <c r="Q29" s="10">
        <f t="shared" si="0"/>
        <v>34.799999999999997</v>
      </c>
    </row>
    <row r="30" spans="2:17" x14ac:dyDescent="0.35">
      <c r="B30" s="6">
        <f t="shared" si="1"/>
        <v>22</v>
      </c>
      <c r="C30" s="6" t="s">
        <v>190</v>
      </c>
      <c r="D30" s="33" t="s">
        <v>191</v>
      </c>
      <c r="E30" s="34"/>
      <c r="F30" s="34"/>
      <c r="G30" s="34"/>
      <c r="H30" s="34"/>
      <c r="I30" s="35"/>
      <c r="J30" s="4">
        <v>100</v>
      </c>
      <c r="K30" s="28">
        <v>96</v>
      </c>
      <c r="L30" s="28"/>
      <c r="M30" s="28"/>
      <c r="N30" s="28"/>
      <c r="O30" s="28"/>
      <c r="P30" s="28"/>
      <c r="Q30" s="10">
        <f t="shared" si="0"/>
        <v>39.200000000000003</v>
      </c>
    </row>
    <row r="31" spans="2:17" x14ac:dyDescent="0.35">
      <c r="B31" s="6">
        <f t="shared" si="1"/>
        <v>23</v>
      </c>
      <c r="C31" s="6" t="s">
        <v>192</v>
      </c>
      <c r="D31" s="33" t="s">
        <v>193</v>
      </c>
      <c r="E31" s="34"/>
      <c r="F31" s="34"/>
      <c r="G31" s="34"/>
      <c r="H31" s="34"/>
      <c r="I31" s="35"/>
      <c r="J31" s="4">
        <v>92</v>
      </c>
      <c r="K31" s="28">
        <v>96</v>
      </c>
      <c r="L31" s="28"/>
      <c r="M31" s="28"/>
      <c r="N31" s="28"/>
      <c r="O31" s="28"/>
      <c r="P31" s="28"/>
      <c r="Q31" s="10">
        <f t="shared" si="0"/>
        <v>37.6</v>
      </c>
    </row>
    <row r="32" spans="2:17" x14ac:dyDescent="0.35">
      <c r="B32" s="6">
        <f t="shared" si="1"/>
        <v>24</v>
      </c>
      <c r="C32" s="6" t="s">
        <v>194</v>
      </c>
      <c r="D32" s="33" t="s">
        <v>195</v>
      </c>
      <c r="E32" s="34"/>
      <c r="F32" s="34"/>
      <c r="G32" s="34"/>
      <c r="H32" s="34"/>
      <c r="I32" s="35"/>
      <c r="J32" s="4">
        <v>90</v>
      </c>
      <c r="K32" s="28">
        <v>100</v>
      </c>
      <c r="L32" s="28"/>
      <c r="M32" s="28"/>
      <c r="N32" s="28"/>
      <c r="O32" s="28"/>
      <c r="P32" s="28"/>
      <c r="Q32" s="10">
        <f t="shared" ref="Q32:Q48" si="2">SUM(J32:P32)/7</f>
        <v>27.142857142857142</v>
      </c>
    </row>
    <row r="33" spans="2:17" x14ac:dyDescent="0.35">
      <c r="B33" s="6">
        <f t="shared" si="1"/>
        <v>25</v>
      </c>
      <c r="C33" s="6" t="s">
        <v>196</v>
      </c>
      <c r="D33" s="33" t="s">
        <v>197</v>
      </c>
      <c r="E33" s="34"/>
      <c r="F33" s="34"/>
      <c r="G33" s="34"/>
      <c r="H33" s="34"/>
      <c r="I33" s="35"/>
      <c r="J33" s="4">
        <v>100</v>
      </c>
      <c r="K33" s="28">
        <v>96</v>
      </c>
      <c r="L33" s="28"/>
      <c r="M33" s="28"/>
      <c r="N33" s="28"/>
      <c r="O33" s="28"/>
      <c r="P33" s="28"/>
      <c r="Q33" s="10">
        <f t="shared" si="2"/>
        <v>28</v>
      </c>
    </row>
    <row r="34" spans="2:17" x14ac:dyDescent="0.35">
      <c r="B34" s="6">
        <f t="shared" si="1"/>
        <v>26</v>
      </c>
      <c r="C34" s="6" t="s">
        <v>198</v>
      </c>
      <c r="D34" s="39" t="s">
        <v>199</v>
      </c>
      <c r="E34" s="39"/>
      <c r="F34" s="39"/>
      <c r="G34" s="39"/>
      <c r="H34" s="39"/>
      <c r="I34" s="39"/>
      <c r="J34" s="4">
        <v>85</v>
      </c>
      <c r="K34" s="28">
        <v>96</v>
      </c>
      <c r="L34" s="28"/>
      <c r="M34" s="28"/>
      <c r="N34" s="28"/>
      <c r="O34" s="28"/>
      <c r="P34" s="28"/>
      <c r="Q34" s="10">
        <f t="shared" si="2"/>
        <v>25.857142857142858</v>
      </c>
    </row>
    <row r="35" spans="2:17" x14ac:dyDescent="0.35">
      <c r="B35" s="6">
        <f t="shared" si="1"/>
        <v>27</v>
      </c>
      <c r="C35" s="6" t="s">
        <v>200</v>
      </c>
      <c r="D35" s="39" t="s">
        <v>201</v>
      </c>
      <c r="E35" s="39"/>
      <c r="F35" s="39"/>
      <c r="G35" s="39"/>
      <c r="H35" s="39"/>
      <c r="I35" s="39"/>
      <c r="J35" s="4">
        <v>93</v>
      </c>
      <c r="K35" s="28">
        <v>96</v>
      </c>
      <c r="L35" s="28"/>
      <c r="M35" s="28"/>
      <c r="N35" s="28"/>
      <c r="O35" s="28"/>
      <c r="P35" s="28"/>
      <c r="Q35" s="10">
        <f t="shared" si="2"/>
        <v>27</v>
      </c>
    </row>
    <row r="36" spans="2:17" x14ac:dyDescent="0.35">
      <c r="B36" s="6">
        <f t="shared" si="1"/>
        <v>28</v>
      </c>
      <c r="C36" s="6" t="s">
        <v>93</v>
      </c>
      <c r="D36" s="39" t="s">
        <v>92</v>
      </c>
      <c r="E36" s="39"/>
      <c r="F36" s="39"/>
      <c r="G36" s="39"/>
      <c r="H36" s="39"/>
      <c r="I36" s="39"/>
      <c r="J36" s="4">
        <v>0</v>
      </c>
      <c r="K36" s="28">
        <v>0</v>
      </c>
      <c r="L36" s="28"/>
      <c r="M36" s="28"/>
      <c r="N36" s="28"/>
      <c r="O36" s="28"/>
      <c r="P36" s="28"/>
      <c r="Q36" s="10">
        <f t="shared" si="2"/>
        <v>0</v>
      </c>
    </row>
    <row r="37" spans="2:17" x14ac:dyDescent="0.35">
      <c r="B37" s="6">
        <f t="shared" si="1"/>
        <v>29</v>
      </c>
      <c r="C37" s="6"/>
      <c r="D37" s="39"/>
      <c r="E37" s="39"/>
      <c r="F37" s="39"/>
      <c r="G37" s="39"/>
      <c r="H37" s="39"/>
      <c r="I37" s="39"/>
      <c r="J37" s="4"/>
      <c r="K37" s="4"/>
      <c r="L37" s="4"/>
      <c r="M37" s="4"/>
      <c r="N37" s="4"/>
      <c r="O37" s="4"/>
      <c r="P37" s="4"/>
      <c r="Q37" s="10">
        <f t="shared" si="2"/>
        <v>0</v>
      </c>
    </row>
    <row r="38" spans="2:17" x14ac:dyDescent="0.3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2"/>
        <v>0</v>
      </c>
    </row>
    <row r="39" spans="2:17" x14ac:dyDescent="0.35">
      <c r="B39" s="6">
        <f t="shared" si="1"/>
        <v>31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2"/>
        <v>0</v>
      </c>
    </row>
    <row r="40" spans="2:17" x14ac:dyDescent="0.3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2"/>
        <v>0</v>
      </c>
    </row>
    <row r="41" spans="2:17" x14ac:dyDescent="0.3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2"/>
        <v>0</v>
      </c>
    </row>
    <row r="42" spans="2:17" x14ac:dyDescent="0.3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35">
      <c r="B43" s="6">
        <f t="shared" si="1"/>
        <v>35</v>
      </c>
      <c r="C43" s="6"/>
      <c r="D43" s="40"/>
      <c r="E43" s="40"/>
      <c r="F43" s="40"/>
      <c r="G43" s="40"/>
      <c r="H43" s="40"/>
      <c r="I43" s="40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6"/>
      <c r="D44" s="40"/>
      <c r="E44" s="40"/>
      <c r="F44" s="40"/>
      <c r="G44" s="40"/>
      <c r="H44" s="40"/>
      <c r="I44" s="40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7"/>
      <c r="D45" s="40"/>
      <c r="E45" s="40"/>
      <c r="F45" s="40"/>
      <c r="G45" s="40"/>
      <c r="H45" s="40"/>
      <c r="I45" s="40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5">
      <c r="B46" s="6">
        <f t="shared" si="1"/>
        <v>38</v>
      </c>
      <c r="C46" s="7"/>
      <c r="D46" s="40"/>
      <c r="E46" s="40"/>
      <c r="F46" s="40"/>
      <c r="G46" s="40"/>
      <c r="H46" s="40"/>
      <c r="I46" s="40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35">
      <c r="B47" s="6">
        <f t="shared" si="1"/>
        <v>39</v>
      </c>
      <c r="C47" s="7"/>
      <c r="D47" s="40"/>
      <c r="E47" s="40"/>
      <c r="F47" s="40"/>
      <c r="G47" s="40"/>
      <c r="H47" s="40"/>
      <c r="I47" s="40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5">
      <c r="B48" s="6">
        <f t="shared" si="1"/>
        <v>40</v>
      </c>
      <c r="C48" s="7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5">
      <c r="B49" s="6">
        <f t="shared" si="1"/>
        <v>41</v>
      </c>
      <c r="C49" s="7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35">
      <c r="B50" s="6">
        <f t="shared" si="1"/>
        <v>42</v>
      </c>
      <c r="C50" s="7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35">
      <c r="B51" s="6">
        <f t="shared" si="1"/>
        <v>43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35">
      <c r="B52" s="6">
        <f t="shared" si="1"/>
        <v>44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35">
      <c r="B53" s="6">
        <f t="shared" si="1"/>
        <v>45</v>
      </c>
      <c r="C53" s="3"/>
      <c r="D53" s="41"/>
      <c r="E53" s="42"/>
      <c r="F53" s="42"/>
      <c r="G53" s="42"/>
      <c r="H53" s="42"/>
      <c r="I53" s="43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35">
      <c r="C54" s="36"/>
      <c r="D54" s="36"/>
      <c r="E54" s="1"/>
      <c r="H54" s="44" t="s">
        <v>19</v>
      </c>
      <c r="I54" s="44"/>
      <c r="J54" s="11">
        <f>COUNTIF(J9:J53,"&gt;=70")</f>
        <v>24</v>
      </c>
      <c r="K54" s="11">
        <f t="shared" ref="K54:P54" si="4">COUNTIF(K9:K53,"&gt;=70")</f>
        <v>25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35">
      <c r="C55" s="36"/>
      <c r="D55" s="36"/>
      <c r="E55" s="8"/>
      <c r="H55" s="46" t="s">
        <v>20</v>
      </c>
      <c r="I55" s="46"/>
      <c r="J55" s="12">
        <f>COUNTIF(J9:J53,"&lt;70")</f>
        <v>4</v>
      </c>
      <c r="K55" s="12">
        <f t="shared" ref="K55:Q55" si="6">COUNTIF(K9:K53,"&lt;70")</f>
        <v>3</v>
      </c>
      <c r="L55" s="12">
        <f t="shared" si="6"/>
        <v>0</v>
      </c>
      <c r="M55" s="12">
        <f t="shared" si="6"/>
        <v>0</v>
      </c>
      <c r="N55" s="12">
        <f t="shared" si="6"/>
        <v>0</v>
      </c>
      <c r="O55" s="12">
        <f t="shared" si="6"/>
        <v>0</v>
      </c>
      <c r="P55" s="12">
        <f t="shared" si="6"/>
        <v>0</v>
      </c>
      <c r="Q55" s="12">
        <f t="shared" si="6"/>
        <v>45</v>
      </c>
    </row>
    <row r="56" spans="2:17" x14ac:dyDescent="0.35">
      <c r="C56" s="36"/>
      <c r="D56" s="36"/>
      <c r="E56" s="36"/>
      <c r="H56" s="46" t="s">
        <v>21</v>
      </c>
      <c r="I56" s="46"/>
      <c r="J56" s="12">
        <f>COUNT(J9:J53)</f>
        <v>28</v>
      </c>
      <c r="K56" s="12">
        <f t="shared" ref="K56:Q56" si="7">COUNT(K9:K53)</f>
        <v>28</v>
      </c>
      <c r="L56" s="12">
        <f t="shared" si="7"/>
        <v>0</v>
      </c>
      <c r="M56" s="12">
        <f t="shared" si="7"/>
        <v>0</v>
      </c>
      <c r="N56" s="12">
        <f t="shared" si="7"/>
        <v>0</v>
      </c>
      <c r="O56" s="12">
        <f t="shared" si="7"/>
        <v>0</v>
      </c>
      <c r="P56" s="12">
        <f t="shared" si="7"/>
        <v>0</v>
      </c>
      <c r="Q56" s="12">
        <f t="shared" si="7"/>
        <v>45</v>
      </c>
    </row>
    <row r="57" spans="2:17" x14ac:dyDescent="0.35">
      <c r="C57" s="36"/>
      <c r="D57" s="36"/>
      <c r="E57" s="1"/>
      <c r="H57" s="37" t="s">
        <v>16</v>
      </c>
      <c r="I57" s="37"/>
      <c r="J57" s="13">
        <f>J54/J56</f>
        <v>0.8571428571428571</v>
      </c>
      <c r="K57" s="14">
        <f t="shared" ref="K57:Q57" si="8">K54/K56</f>
        <v>0.8928571428571429</v>
      </c>
      <c r="L57" s="14" t="e">
        <f t="shared" si="8"/>
        <v>#DIV/0!</v>
      </c>
      <c r="M57" s="14" t="e">
        <f t="shared" si="8"/>
        <v>#DIV/0!</v>
      </c>
      <c r="N57" s="14" t="e">
        <f t="shared" si="8"/>
        <v>#DIV/0!</v>
      </c>
      <c r="O57" s="14" t="e">
        <f t="shared" si="8"/>
        <v>#DIV/0!</v>
      </c>
      <c r="P57" s="14" t="e">
        <f t="shared" si="8"/>
        <v>#DIV/0!</v>
      </c>
      <c r="Q57" s="14">
        <f t="shared" si="8"/>
        <v>0</v>
      </c>
    </row>
    <row r="58" spans="2:17" x14ac:dyDescent="0.35">
      <c r="C58" s="36"/>
      <c r="D58" s="36"/>
      <c r="E58" s="1"/>
      <c r="H58" s="37" t="s">
        <v>17</v>
      </c>
      <c r="I58" s="37"/>
      <c r="J58" s="13">
        <f>J55/J56</f>
        <v>0.14285714285714285</v>
      </c>
      <c r="K58" s="13">
        <f t="shared" ref="K58:Q58" si="9">K55/K56</f>
        <v>0.10714285714285714</v>
      </c>
      <c r="L58" s="14" t="e">
        <f t="shared" si="9"/>
        <v>#DIV/0!</v>
      </c>
      <c r="M58" s="14" t="e">
        <f t="shared" si="9"/>
        <v>#DIV/0!</v>
      </c>
      <c r="N58" s="14" t="e">
        <f t="shared" si="9"/>
        <v>#DIV/0!</v>
      </c>
      <c r="O58" s="14" t="e">
        <f t="shared" si="9"/>
        <v>#DIV/0!</v>
      </c>
      <c r="P58" s="14" t="e">
        <f t="shared" si="9"/>
        <v>#DIV/0!</v>
      </c>
      <c r="Q58" s="14">
        <f t="shared" si="9"/>
        <v>1</v>
      </c>
    </row>
    <row r="59" spans="2:17" x14ac:dyDescent="0.35">
      <c r="C59" s="36"/>
      <c r="D59" s="36"/>
      <c r="E59" s="8"/>
    </row>
    <row r="60" spans="2:17" x14ac:dyDescent="0.35">
      <c r="C60" s="1"/>
      <c r="D60" s="1"/>
      <c r="E60" s="8"/>
    </row>
    <row r="61" spans="2:17" x14ac:dyDescent="0.35">
      <c r="J61" s="38"/>
      <c r="K61" s="38"/>
      <c r="L61" s="38"/>
      <c r="M61" s="38"/>
      <c r="N61" s="38"/>
      <c r="O61" s="38"/>
      <c r="P61" s="38"/>
    </row>
    <row r="62" spans="2:17" x14ac:dyDescent="0.35">
      <c r="J62" s="45" t="s">
        <v>18</v>
      </c>
      <c r="K62" s="45"/>
      <c r="L62" s="45"/>
      <c r="M62" s="45"/>
      <c r="N62" s="45"/>
      <c r="O62" s="45"/>
      <c r="P62" s="45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R62"/>
  <sheetViews>
    <sheetView zoomScale="84" zoomScaleNormal="84" workbookViewId="0">
      <selection activeCell="K9" sqref="K9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47" t="s">
        <v>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2"/>
      <c r="R2" s="2"/>
    </row>
    <row r="3" spans="2:18" x14ac:dyDescent="0.35">
      <c r="C3" s="48" t="s">
        <v>8</v>
      </c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1"/>
      <c r="R3" s="1"/>
    </row>
    <row r="4" spans="2:18" x14ac:dyDescent="0.35">
      <c r="C4" t="s">
        <v>0</v>
      </c>
      <c r="D4" s="49" t="s">
        <v>175</v>
      </c>
      <c r="E4" s="49"/>
      <c r="F4" s="49"/>
      <c r="G4" s="49"/>
      <c r="I4" t="s">
        <v>1</v>
      </c>
      <c r="J4" s="50" t="s">
        <v>174</v>
      </c>
      <c r="K4" s="50"/>
      <c r="M4" t="s">
        <v>2</v>
      </c>
      <c r="N4" s="51">
        <v>45749</v>
      </c>
      <c r="O4" s="51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50" t="s">
        <v>25</v>
      </c>
      <c r="E6" s="50"/>
      <c r="F6" s="50"/>
      <c r="G6" s="50"/>
      <c r="I6" s="36" t="s">
        <v>22</v>
      </c>
      <c r="J6" s="36"/>
      <c r="K6" s="52" t="s">
        <v>24</v>
      </c>
      <c r="L6" s="52"/>
      <c r="M6" s="52"/>
      <c r="N6" s="52"/>
      <c r="O6" s="52"/>
      <c r="P6" s="5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53" t="s">
        <v>5</v>
      </c>
      <c r="E8" s="53"/>
      <c r="F8" s="53"/>
      <c r="G8" s="53"/>
      <c r="H8" s="53"/>
      <c r="I8" s="53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 t="s">
        <v>202</v>
      </c>
      <c r="D9" s="39" t="s">
        <v>203</v>
      </c>
      <c r="E9" s="39"/>
      <c r="F9" s="39"/>
      <c r="G9" s="39"/>
      <c r="H9" s="39"/>
      <c r="I9" s="39"/>
      <c r="J9" s="4">
        <v>100</v>
      </c>
      <c r="K9" s="4"/>
      <c r="L9" s="4"/>
      <c r="M9" s="4"/>
      <c r="N9" s="4"/>
      <c r="O9" s="4"/>
      <c r="P9" s="4"/>
      <c r="Q9" s="10">
        <f>SUM(J9:P9)/5</f>
        <v>20</v>
      </c>
    </row>
    <row r="10" spans="2:18" x14ac:dyDescent="0.35">
      <c r="B10" s="6">
        <f>B9+1</f>
        <v>2</v>
      </c>
      <c r="C10" s="6" t="s">
        <v>204</v>
      </c>
      <c r="D10" s="39" t="s">
        <v>205</v>
      </c>
      <c r="E10" s="39"/>
      <c r="F10" s="39"/>
      <c r="G10" s="39"/>
      <c r="H10" s="39"/>
      <c r="I10" s="39"/>
      <c r="J10" s="4">
        <v>100</v>
      </c>
      <c r="K10" s="4"/>
      <c r="L10" s="4"/>
      <c r="M10" s="4"/>
      <c r="N10" s="4"/>
      <c r="O10" s="4"/>
      <c r="P10" s="4"/>
      <c r="Q10" s="10">
        <f t="shared" ref="Q10:Q23" si="0">SUM(J10:P10)/5</f>
        <v>20</v>
      </c>
    </row>
    <row r="11" spans="2:18" x14ac:dyDescent="0.35">
      <c r="B11" s="6">
        <f t="shared" ref="B11:B53" si="1">B10+1</f>
        <v>3</v>
      </c>
      <c r="C11" s="6" t="s">
        <v>206</v>
      </c>
      <c r="D11" s="39" t="s">
        <v>207</v>
      </c>
      <c r="E11" s="39"/>
      <c r="F11" s="39"/>
      <c r="G11" s="39"/>
      <c r="H11" s="39"/>
      <c r="I11" s="39"/>
      <c r="J11" s="4">
        <v>0</v>
      </c>
      <c r="K11" s="4"/>
      <c r="L11" s="4"/>
      <c r="M11" s="4"/>
      <c r="N11" s="4"/>
      <c r="O11" s="4"/>
      <c r="P11" s="4"/>
      <c r="Q11" s="10">
        <f t="shared" si="0"/>
        <v>0</v>
      </c>
    </row>
    <row r="12" spans="2:18" x14ac:dyDescent="0.35">
      <c r="B12" s="6">
        <f t="shared" si="1"/>
        <v>4</v>
      </c>
      <c r="C12" s="6" t="s">
        <v>208</v>
      </c>
      <c r="D12" s="39" t="s">
        <v>209</v>
      </c>
      <c r="E12" s="39"/>
      <c r="F12" s="39"/>
      <c r="G12" s="39"/>
      <c r="H12" s="39"/>
      <c r="I12" s="39"/>
      <c r="J12" s="4">
        <v>100</v>
      </c>
      <c r="K12" s="4"/>
      <c r="L12" s="4"/>
      <c r="M12" s="4"/>
      <c r="N12" s="4"/>
      <c r="O12" s="4"/>
      <c r="P12" s="4"/>
      <c r="Q12" s="10">
        <f t="shared" si="0"/>
        <v>20</v>
      </c>
    </row>
    <row r="13" spans="2:18" x14ac:dyDescent="0.35">
      <c r="B13" s="6">
        <f t="shared" si="1"/>
        <v>5</v>
      </c>
      <c r="C13" s="6" t="s">
        <v>210</v>
      </c>
      <c r="D13" s="39" t="s">
        <v>211</v>
      </c>
      <c r="E13" s="39"/>
      <c r="F13" s="39"/>
      <c r="G13" s="39"/>
      <c r="H13" s="39"/>
      <c r="I13" s="39"/>
      <c r="J13" s="4">
        <v>100</v>
      </c>
      <c r="K13" s="4"/>
      <c r="L13" s="4"/>
      <c r="M13" s="4"/>
      <c r="N13" s="4"/>
      <c r="O13" s="4"/>
      <c r="P13" s="4"/>
      <c r="Q13" s="10">
        <f t="shared" si="0"/>
        <v>20</v>
      </c>
    </row>
    <row r="14" spans="2:18" x14ac:dyDescent="0.35">
      <c r="B14" s="6">
        <f t="shared" si="1"/>
        <v>6</v>
      </c>
      <c r="C14" s="6" t="s">
        <v>212</v>
      </c>
      <c r="D14" s="39" t="s">
        <v>213</v>
      </c>
      <c r="E14" s="39"/>
      <c r="F14" s="39"/>
      <c r="G14" s="39"/>
      <c r="H14" s="39"/>
      <c r="I14" s="39"/>
      <c r="J14" s="4">
        <v>98</v>
      </c>
      <c r="K14" s="4"/>
      <c r="L14" s="4"/>
      <c r="M14" s="4"/>
      <c r="N14" s="4"/>
      <c r="O14" s="4"/>
      <c r="P14" s="4"/>
      <c r="Q14" s="10">
        <f t="shared" si="0"/>
        <v>19.600000000000001</v>
      </c>
    </row>
    <row r="15" spans="2:18" x14ac:dyDescent="0.35">
      <c r="B15" s="6">
        <f t="shared" si="1"/>
        <v>7</v>
      </c>
      <c r="C15" s="6" t="s">
        <v>214</v>
      </c>
      <c r="D15" s="39" t="s">
        <v>215</v>
      </c>
      <c r="E15" s="39"/>
      <c r="F15" s="39"/>
      <c r="G15" s="39"/>
      <c r="H15" s="39"/>
      <c r="I15" s="39"/>
      <c r="J15" s="4">
        <v>92</v>
      </c>
      <c r="K15" s="4"/>
      <c r="L15" s="4"/>
      <c r="M15" s="4"/>
      <c r="N15" s="4"/>
      <c r="O15" s="4"/>
      <c r="P15" s="4"/>
      <c r="Q15" s="10">
        <f t="shared" si="0"/>
        <v>18.399999999999999</v>
      </c>
    </row>
    <row r="16" spans="2:18" x14ac:dyDescent="0.35">
      <c r="B16" s="6">
        <f t="shared" si="1"/>
        <v>8</v>
      </c>
      <c r="C16" s="6" t="s">
        <v>216</v>
      </c>
      <c r="D16" s="39" t="s">
        <v>217</v>
      </c>
      <c r="E16" s="39"/>
      <c r="F16" s="39"/>
      <c r="G16" s="39"/>
      <c r="H16" s="39"/>
      <c r="I16" s="39"/>
      <c r="J16" s="4">
        <v>100</v>
      </c>
      <c r="K16" s="4"/>
      <c r="L16" s="4"/>
      <c r="M16" s="4"/>
      <c r="N16" s="4"/>
      <c r="O16" s="4"/>
      <c r="P16" s="4"/>
      <c r="Q16" s="10">
        <f t="shared" si="0"/>
        <v>20</v>
      </c>
    </row>
    <row r="17" spans="2:17" x14ac:dyDescent="0.35">
      <c r="B17" s="6">
        <f t="shared" si="1"/>
        <v>9</v>
      </c>
      <c r="C17" s="6" t="s">
        <v>218</v>
      </c>
      <c r="D17" s="39" t="s">
        <v>219</v>
      </c>
      <c r="E17" s="39"/>
      <c r="F17" s="39"/>
      <c r="G17" s="39"/>
      <c r="H17" s="39"/>
      <c r="I17" s="39"/>
      <c r="J17" s="4">
        <v>0</v>
      </c>
      <c r="K17" s="4"/>
      <c r="L17" s="4"/>
      <c r="M17" s="4"/>
      <c r="N17" s="4"/>
      <c r="O17" s="4"/>
      <c r="P17" s="4"/>
      <c r="Q17" s="10">
        <f t="shared" si="0"/>
        <v>0</v>
      </c>
    </row>
    <row r="18" spans="2:17" x14ac:dyDescent="0.35">
      <c r="B18" s="6">
        <f t="shared" si="1"/>
        <v>10</v>
      </c>
      <c r="C18" s="6" t="s">
        <v>220</v>
      </c>
      <c r="D18" s="39" t="s">
        <v>221</v>
      </c>
      <c r="E18" s="39"/>
      <c r="F18" s="39"/>
      <c r="G18" s="39"/>
      <c r="H18" s="39"/>
      <c r="I18" s="39"/>
      <c r="J18" s="4">
        <v>72</v>
      </c>
      <c r="K18" s="4"/>
      <c r="L18" s="4"/>
      <c r="M18" s="4"/>
      <c r="N18" s="4"/>
      <c r="O18" s="4"/>
      <c r="P18" s="4"/>
      <c r="Q18" s="10">
        <f t="shared" si="0"/>
        <v>14.4</v>
      </c>
    </row>
    <row r="19" spans="2:17" x14ac:dyDescent="0.35">
      <c r="B19" s="6">
        <f t="shared" si="1"/>
        <v>11</v>
      </c>
      <c r="C19" s="6" t="s">
        <v>222</v>
      </c>
      <c r="D19" s="39" t="s">
        <v>223</v>
      </c>
      <c r="E19" s="39"/>
      <c r="F19" s="39"/>
      <c r="G19" s="39"/>
      <c r="H19" s="39"/>
      <c r="I19" s="39"/>
      <c r="J19" s="4">
        <v>100</v>
      </c>
      <c r="K19" s="4"/>
      <c r="L19" s="4"/>
      <c r="M19" s="4"/>
      <c r="N19" s="4"/>
      <c r="O19" s="4"/>
      <c r="P19" s="4"/>
      <c r="Q19" s="10">
        <f t="shared" si="0"/>
        <v>20</v>
      </c>
    </row>
    <row r="20" spans="2:17" x14ac:dyDescent="0.35">
      <c r="B20" s="6">
        <f t="shared" si="1"/>
        <v>12</v>
      </c>
      <c r="C20" s="6" t="s">
        <v>224</v>
      </c>
      <c r="D20" s="39" t="s">
        <v>225</v>
      </c>
      <c r="E20" s="39"/>
      <c r="F20" s="39"/>
      <c r="G20" s="39"/>
      <c r="H20" s="39"/>
      <c r="I20" s="39"/>
      <c r="J20" s="4">
        <v>92</v>
      </c>
      <c r="K20" s="4"/>
      <c r="L20" s="4"/>
      <c r="M20" s="4"/>
      <c r="N20" s="4"/>
      <c r="O20" s="4"/>
      <c r="P20" s="4"/>
      <c r="Q20" s="10">
        <f t="shared" si="0"/>
        <v>18.399999999999999</v>
      </c>
    </row>
    <row r="21" spans="2:17" x14ac:dyDescent="0.35">
      <c r="B21" s="6">
        <f t="shared" si="1"/>
        <v>13</v>
      </c>
      <c r="C21" s="6" t="s">
        <v>226</v>
      </c>
      <c r="D21" s="39" t="s">
        <v>227</v>
      </c>
      <c r="E21" s="39"/>
      <c r="F21" s="39"/>
      <c r="G21" s="39"/>
      <c r="H21" s="39"/>
      <c r="I21" s="39"/>
      <c r="J21" s="4">
        <v>100</v>
      </c>
      <c r="K21" s="4"/>
      <c r="L21" s="4"/>
      <c r="M21" s="4"/>
      <c r="N21" s="4"/>
      <c r="O21" s="4"/>
      <c r="P21" s="4"/>
      <c r="Q21" s="10">
        <f t="shared" si="0"/>
        <v>20</v>
      </c>
    </row>
    <row r="22" spans="2:17" x14ac:dyDescent="0.35">
      <c r="B22" s="6">
        <f t="shared" si="1"/>
        <v>14</v>
      </c>
      <c r="C22" s="6" t="s">
        <v>228</v>
      </c>
      <c r="D22" s="39" t="s">
        <v>229</v>
      </c>
      <c r="E22" s="39"/>
      <c r="F22" s="39"/>
      <c r="G22" s="39"/>
      <c r="H22" s="39"/>
      <c r="I22" s="39"/>
      <c r="J22" s="4">
        <v>0</v>
      </c>
      <c r="K22" s="4"/>
      <c r="L22" s="4"/>
      <c r="M22" s="4"/>
      <c r="N22" s="4"/>
      <c r="O22" s="4"/>
      <c r="P22" s="4"/>
      <c r="Q22" s="10">
        <f t="shared" si="0"/>
        <v>0</v>
      </c>
    </row>
    <row r="23" spans="2:17" x14ac:dyDescent="0.35">
      <c r="B23" s="6">
        <f t="shared" si="1"/>
        <v>15</v>
      </c>
      <c r="C23" s="6"/>
      <c r="D23" s="39"/>
      <c r="E23" s="39"/>
      <c r="F23" s="39"/>
      <c r="G23" s="39"/>
      <c r="H23" s="39"/>
      <c r="I23" s="39"/>
      <c r="J23" s="4"/>
      <c r="K23" s="4"/>
      <c r="L23" s="4"/>
      <c r="M23" s="4"/>
      <c r="N23" s="4"/>
      <c r="O23" s="4"/>
      <c r="P23" s="4"/>
      <c r="Q23" s="10">
        <f t="shared" si="0"/>
        <v>0</v>
      </c>
    </row>
    <row r="24" spans="2:17" x14ac:dyDescent="0.35">
      <c r="B24" s="6">
        <f t="shared" si="1"/>
        <v>16</v>
      </c>
      <c r="C24" s="6"/>
      <c r="D24" s="39"/>
      <c r="E24" s="39"/>
      <c r="F24" s="39"/>
      <c r="G24" s="39"/>
      <c r="H24" s="39"/>
      <c r="I24" s="39"/>
      <c r="J24" s="4"/>
      <c r="K24" s="4"/>
      <c r="L24" s="4"/>
      <c r="M24" s="4"/>
      <c r="N24" s="4"/>
      <c r="O24" s="4"/>
      <c r="P24" s="4"/>
      <c r="Q24" s="10">
        <f t="shared" ref="Q24:Q48" si="2">SUM(J24:P24)/7</f>
        <v>0</v>
      </c>
    </row>
    <row r="25" spans="2:17" x14ac:dyDescent="0.35">
      <c r="B25" s="6">
        <f t="shared" si="1"/>
        <v>17</v>
      </c>
      <c r="C25" s="6"/>
      <c r="D25" s="39"/>
      <c r="E25" s="39"/>
      <c r="F25" s="39"/>
      <c r="G25" s="39"/>
      <c r="H25" s="39"/>
      <c r="I25" s="39"/>
      <c r="J25" s="4"/>
      <c r="K25" s="4"/>
      <c r="L25" s="4"/>
      <c r="M25" s="4"/>
      <c r="N25" s="4"/>
      <c r="O25" s="4"/>
      <c r="P25" s="4"/>
      <c r="Q25" s="10">
        <f t="shared" si="2"/>
        <v>0</v>
      </c>
    </row>
    <row r="26" spans="2:17" x14ac:dyDescent="0.35">
      <c r="B26" s="6">
        <f t="shared" si="1"/>
        <v>18</v>
      </c>
      <c r="C26" s="6"/>
      <c r="D26" s="39"/>
      <c r="E26" s="39"/>
      <c r="F26" s="39"/>
      <c r="G26" s="39"/>
      <c r="H26" s="39"/>
      <c r="I26" s="39"/>
      <c r="J26" s="4"/>
      <c r="K26" s="4"/>
      <c r="L26" s="4"/>
      <c r="M26" s="4"/>
      <c r="N26" s="4"/>
      <c r="O26" s="4"/>
      <c r="P26" s="4"/>
      <c r="Q26" s="10">
        <f t="shared" si="2"/>
        <v>0</v>
      </c>
    </row>
    <row r="27" spans="2:17" x14ac:dyDescent="0.35">
      <c r="B27" s="6">
        <f t="shared" si="1"/>
        <v>19</v>
      </c>
      <c r="C27" s="6"/>
      <c r="D27" s="39"/>
      <c r="E27" s="39"/>
      <c r="F27" s="39"/>
      <c r="G27" s="39"/>
      <c r="H27" s="39"/>
      <c r="I27" s="39"/>
      <c r="J27" s="4"/>
      <c r="K27" s="4"/>
      <c r="L27" s="4"/>
      <c r="M27" s="4"/>
      <c r="N27" s="4"/>
      <c r="O27" s="4"/>
      <c r="P27" s="4"/>
      <c r="Q27" s="10">
        <f t="shared" si="2"/>
        <v>0</v>
      </c>
    </row>
    <row r="28" spans="2:17" x14ac:dyDescent="0.35">
      <c r="B28" s="6">
        <f t="shared" si="1"/>
        <v>20</v>
      </c>
      <c r="C28" s="6"/>
      <c r="D28" s="39"/>
      <c r="E28" s="39"/>
      <c r="F28" s="39"/>
      <c r="G28" s="39"/>
      <c r="H28" s="39"/>
      <c r="I28" s="39"/>
      <c r="J28" s="4"/>
      <c r="K28" s="4"/>
      <c r="L28" s="4"/>
      <c r="M28" s="4"/>
      <c r="N28" s="4"/>
      <c r="O28" s="4"/>
      <c r="P28" s="4"/>
      <c r="Q28" s="10">
        <f t="shared" si="2"/>
        <v>0</v>
      </c>
    </row>
    <row r="29" spans="2:17" x14ac:dyDescent="0.35">
      <c r="B29" s="6">
        <f t="shared" si="1"/>
        <v>21</v>
      </c>
      <c r="C29" s="6"/>
      <c r="D29" s="39"/>
      <c r="E29" s="39"/>
      <c r="F29" s="39"/>
      <c r="G29" s="39"/>
      <c r="H29" s="39"/>
      <c r="I29" s="39"/>
      <c r="J29" s="4"/>
      <c r="K29" s="4"/>
      <c r="L29" s="4"/>
      <c r="M29" s="4"/>
      <c r="N29" s="4"/>
      <c r="O29" s="4"/>
      <c r="P29" s="4"/>
      <c r="Q29" s="10">
        <f t="shared" si="2"/>
        <v>0</v>
      </c>
    </row>
    <row r="30" spans="2:17" x14ac:dyDescent="0.35">
      <c r="B30" s="6">
        <f t="shared" si="1"/>
        <v>22</v>
      </c>
      <c r="C30" s="6"/>
      <c r="D30" s="39"/>
      <c r="E30" s="39"/>
      <c r="F30" s="39"/>
      <c r="G30" s="39"/>
      <c r="H30" s="39"/>
      <c r="I30" s="39"/>
      <c r="J30" s="4"/>
      <c r="K30" s="4"/>
      <c r="L30" s="4"/>
      <c r="M30" s="4"/>
      <c r="N30" s="4"/>
      <c r="O30" s="4"/>
      <c r="P30" s="4"/>
      <c r="Q30" s="10">
        <f t="shared" si="2"/>
        <v>0</v>
      </c>
    </row>
    <row r="31" spans="2:17" x14ac:dyDescent="0.35">
      <c r="B31" s="6">
        <f t="shared" si="1"/>
        <v>23</v>
      </c>
      <c r="C31" s="6"/>
      <c r="D31" s="39"/>
      <c r="E31" s="39"/>
      <c r="F31" s="39"/>
      <c r="G31" s="39"/>
      <c r="H31" s="39"/>
      <c r="I31" s="39"/>
      <c r="J31" s="4"/>
      <c r="K31" s="4"/>
      <c r="L31" s="4"/>
      <c r="M31" s="4"/>
      <c r="N31" s="4"/>
      <c r="O31" s="4"/>
      <c r="P31" s="4"/>
      <c r="Q31" s="10">
        <f t="shared" si="2"/>
        <v>0</v>
      </c>
    </row>
    <row r="32" spans="2:17" x14ac:dyDescent="0.35">
      <c r="B32" s="6">
        <f t="shared" si="1"/>
        <v>24</v>
      </c>
      <c r="C32" s="6"/>
      <c r="D32" s="39"/>
      <c r="E32" s="39"/>
      <c r="F32" s="39"/>
      <c r="G32" s="39"/>
      <c r="H32" s="39"/>
      <c r="I32" s="39"/>
      <c r="J32" s="4"/>
      <c r="K32" s="4"/>
      <c r="L32" s="4"/>
      <c r="M32" s="4"/>
      <c r="N32" s="4"/>
      <c r="O32" s="4"/>
      <c r="P32" s="4"/>
      <c r="Q32" s="10">
        <f t="shared" si="2"/>
        <v>0</v>
      </c>
    </row>
    <row r="33" spans="2:17" x14ac:dyDescent="0.35">
      <c r="B33" s="6">
        <f t="shared" si="1"/>
        <v>25</v>
      </c>
      <c r="C33" s="6"/>
      <c r="D33" s="39"/>
      <c r="E33" s="39"/>
      <c r="F33" s="39"/>
      <c r="G33" s="39"/>
      <c r="H33" s="39"/>
      <c r="I33" s="39"/>
      <c r="J33" s="4"/>
      <c r="K33" s="4"/>
      <c r="L33" s="4"/>
      <c r="M33" s="4"/>
      <c r="N33" s="4"/>
      <c r="O33" s="4"/>
      <c r="P33" s="4"/>
      <c r="Q33" s="10">
        <f t="shared" si="2"/>
        <v>0</v>
      </c>
    </row>
    <row r="34" spans="2:17" x14ac:dyDescent="0.35">
      <c r="B34" s="6">
        <f t="shared" si="1"/>
        <v>26</v>
      </c>
      <c r="C34" s="6"/>
      <c r="D34" s="39"/>
      <c r="E34" s="39"/>
      <c r="F34" s="39"/>
      <c r="G34" s="39"/>
      <c r="H34" s="39"/>
      <c r="I34" s="39"/>
      <c r="J34" s="4"/>
      <c r="K34" s="4"/>
      <c r="L34" s="4"/>
      <c r="M34" s="4"/>
      <c r="N34" s="4"/>
      <c r="O34" s="4"/>
      <c r="P34" s="4"/>
      <c r="Q34" s="10">
        <f t="shared" si="2"/>
        <v>0</v>
      </c>
    </row>
    <row r="35" spans="2:17" x14ac:dyDescent="0.35">
      <c r="B35" s="6">
        <f t="shared" si="1"/>
        <v>27</v>
      </c>
      <c r="C35" s="6"/>
      <c r="D35" s="39"/>
      <c r="E35" s="39"/>
      <c r="F35" s="39"/>
      <c r="G35" s="39"/>
      <c r="H35" s="39"/>
      <c r="I35" s="39"/>
      <c r="J35" s="4"/>
      <c r="K35" s="4"/>
      <c r="L35" s="4"/>
      <c r="M35" s="4"/>
      <c r="N35" s="4"/>
      <c r="O35" s="4"/>
      <c r="P35" s="4"/>
      <c r="Q35" s="10">
        <f t="shared" si="2"/>
        <v>0</v>
      </c>
    </row>
    <row r="36" spans="2:17" x14ac:dyDescent="0.35">
      <c r="B36" s="6">
        <f t="shared" si="1"/>
        <v>28</v>
      </c>
      <c r="C36" s="6"/>
      <c r="D36" s="39"/>
      <c r="E36" s="39"/>
      <c r="F36" s="39"/>
      <c r="G36" s="39"/>
      <c r="H36" s="39"/>
      <c r="I36" s="39"/>
      <c r="J36" s="4"/>
      <c r="K36" s="4"/>
      <c r="L36" s="4"/>
      <c r="M36" s="4"/>
      <c r="N36" s="4"/>
      <c r="O36" s="4"/>
      <c r="P36" s="4"/>
      <c r="Q36" s="10">
        <f t="shared" si="2"/>
        <v>0</v>
      </c>
    </row>
    <row r="37" spans="2:17" x14ac:dyDescent="0.35">
      <c r="B37" s="6">
        <f t="shared" si="1"/>
        <v>29</v>
      </c>
      <c r="C37" s="6"/>
      <c r="D37" s="39"/>
      <c r="E37" s="39"/>
      <c r="F37" s="39"/>
      <c r="G37" s="39"/>
      <c r="H37" s="39"/>
      <c r="I37" s="39"/>
      <c r="J37" s="4"/>
      <c r="K37" s="4"/>
      <c r="L37" s="4"/>
      <c r="M37" s="4"/>
      <c r="N37" s="4"/>
      <c r="O37" s="4"/>
      <c r="P37" s="4"/>
      <c r="Q37" s="10">
        <f t="shared" si="2"/>
        <v>0</v>
      </c>
    </row>
    <row r="38" spans="2:17" x14ac:dyDescent="0.3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2"/>
        <v>0</v>
      </c>
    </row>
    <row r="39" spans="2:17" x14ac:dyDescent="0.35">
      <c r="B39" s="6">
        <f t="shared" si="1"/>
        <v>31</v>
      </c>
      <c r="C39" s="6"/>
      <c r="D39" s="40"/>
      <c r="E39" s="40"/>
      <c r="F39" s="40"/>
      <c r="G39" s="40"/>
      <c r="H39" s="40"/>
      <c r="I39" s="40"/>
      <c r="J39" s="4"/>
      <c r="K39" s="4"/>
      <c r="L39" s="4"/>
      <c r="M39" s="4"/>
      <c r="N39" s="4"/>
      <c r="O39" s="4"/>
      <c r="P39" s="4"/>
      <c r="Q39" s="10">
        <f t="shared" si="2"/>
        <v>0</v>
      </c>
    </row>
    <row r="40" spans="2:17" x14ac:dyDescent="0.35">
      <c r="B40" s="6">
        <f t="shared" si="1"/>
        <v>32</v>
      </c>
      <c r="C40" s="6"/>
      <c r="D40" s="40"/>
      <c r="E40" s="40"/>
      <c r="F40" s="40"/>
      <c r="G40" s="40"/>
      <c r="H40" s="40"/>
      <c r="I40" s="40"/>
      <c r="J40" s="4"/>
      <c r="K40" s="4"/>
      <c r="L40" s="4"/>
      <c r="M40" s="4"/>
      <c r="N40" s="4"/>
      <c r="O40" s="4"/>
      <c r="P40" s="4"/>
      <c r="Q40" s="10">
        <f t="shared" si="2"/>
        <v>0</v>
      </c>
    </row>
    <row r="41" spans="2:17" x14ac:dyDescent="0.35">
      <c r="B41" s="6">
        <f t="shared" si="1"/>
        <v>33</v>
      </c>
      <c r="C41" s="6"/>
      <c r="D41" s="40"/>
      <c r="E41" s="40"/>
      <c r="F41" s="40"/>
      <c r="G41" s="40"/>
      <c r="H41" s="40"/>
      <c r="I41" s="40"/>
      <c r="J41" s="4"/>
      <c r="K41" s="4"/>
      <c r="L41" s="4"/>
      <c r="M41" s="4"/>
      <c r="N41" s="4"/>
      <c r="O41" s="4"/>
      <c r="P41" s="4"/>
      <c r="Q41" s="10">
        <f t="shared" si="2"/>
        <v>0</v>
      </c>
    </row>
    <row r="42" spans="2:17" x14ac:dyDescent="0.35">
      <c r="B42" s="6">
        <f t="shared" si="1"/>
        <v>34</v>
      </c>
      <c r="C42" s="6"/>
      <c r="D42" s="40"/>
      <c r="E42" s="40"/>
      <c r="F42" s="40"/>
      <c r="G42" s="40"/>
      <c r="H42" s="40"/>
      <c r="I42" s="40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35">
      <c r="B43" s="6">
        <f t="shared" si="1"/>
        <v>35</v>
      </c>
      <c r="C43" s="6"/>
      <c r="D43" s="40"/>
      <c r="E43" s="40"/>
      <c r="F43" s="40"/>
      <c r="G43" s="40"/>
      <c r="H43" s="40"/>
      <c r="I43" s="40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6"/>
      <c r="D44" s="40"/>
      <c r="E44" s="40"/>
      <c r="F44" s="40"/>
      <c r="G44" s="40"/>
      <c r="H44" s="40"/>
      <c r="I44" s="40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7"/>
      <c r="D45" s="40"/>
      <c r="E45" s="40"/>
      <c r="F45" s="40"/>
      <c r="G45" s="40"/>
      <c r="H45" s="40"/>
      <c r="I45" s="40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5">
      <c r="B46" s="6">
        <f t="shared" si="1"/>
        <v>38</v>
      </c>
      <c r="C46" s="7"/>
      <c r="D46" s="40"/>
      <c r="E46" s="40"/>
      <c r="F46" s="40"/>
      <c r="G46" s="40"/>
      <c r="H46" s="40"/>
      <c r="I46" s="40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35">
      <c r="B47" s="6">
        <f t="shared" si="1"/>
        <v>39</v>
      </c>
      <c r="C47" s="7"/>
      <c r="D47" s="40"/>
      <c r="E47" s="40"/>
      <c r="F47" s="40"/>
      <c r="G47" s="40"/>
      <c r="H47" s="40"/>
      <c r="I47" s="40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5">
      <c r="B48" s="6">
        <f t="shared" si="1"/>
        <v>40</v>
      </c>
      <c r="C48" s="7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5">
      <c r="B49" s="6">
        <f t="shared" si="1"/>
        <v>41</v>
      </c>
      <c r="C49" s="7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35">
      <c r="B50" s="6">
        <f t="shared" si="1"/>
        <v>42</v>
      </c>
      <c r="C50" s="7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35">
      <c r="B51" s="6">
        <f t="shared" si="1"/>
        <v>43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35">
      <c r="B52" s="6">
        <f t="shared" si="1"/>
        <v>44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35">
      <c r="B53" s="6">
        <f t="shared" si="1"/>
        <v>45</v>
      </c>
      <c r="C53" s="3"/>
      <c r="D53" s="41"/>
      <c r="E53" s="42"/>
      <c r="F53" s="42"/>
      <c r="G53" s="42"/>
      <c r="H53" s="42"/>
      <c r="I53" s="43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35">
      <c r="C54" s="36"/>
      <c r="D54" s="36"/>
      <c r="E54" s="1"/>
      <c r="H54" s="44" t="s">
        <v>19</v>
      </c>
      <c r="I54" s="44"/>
      <c r="J54" s="11">
        <f>COUNTIF(J9:J53,"&gt;=70")</f>
        <v>11</v>
      </c>
      <c r="K54" s="11">
        <f t="shared" ref="K54:P54" si="4">COUNTIF(K9:K53,"&gt;=70")</f>
        <v>0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35">
      <c r="C55" s="36"/>
      <c r="D55" s="36"/>
      <c r="E55" s="8"/>
      <c r="H55" s="46" t="s">
        <v>20</v>
      </c>
      <c r="I55" s="46"/>
      <c r="J55" s="12">
        <f>COUNTIF(J9:J53,"&lt;70")</f>
        <v>3</v>
      </c>
      <c r="K55" s="12">
        <f t="shared" ref="K55:Q55" si="6">COUNTIF(K9:K53,"&lt;70")</f>
        <v>0</v>
      </c>
      <c r="L55" s="12">
        <f t="shared" si="6"/>
        <v>0</v>
      </c>
      <c r="M55" s="12">
        <f t="shared" si="6"/>
        <v>0</v>
      </c>
      <c r="N55" s="12">
        <f t="shared" si="6"/>
        <v>0</v>
      </c>
      <c r="O55" s="12">
        <f t="shared" si="6"/>
        <v>0</v>
      </c>
      <c r="P55" s="12">
        <f t="shared" si="6"/>
        <v>0</v>
      </c>
      <c r="Q55" s="12">
        <f t="shared" si="6"/>
        <v>45</v>
      </c>
    </row>
    <row r="56" spans="2:17" x14ac:dyDescent="0.35">
      <c r="C56" s="36"/>
      <c r="D56" s="36"/>
      <c r="E56" s="36"/>
      <c r="H56" s="46" t="s">
        <v>21</v>
      </c>
      <c r="I56" s="46"/>
      <c r="J56" s="12">
        <f>COUNT(J9:J53)</f>
        <v>14</v>
      </c>
      <c r="K56" s="12">
        <f t="shared" ref="K56:Q56" si="7">COUNT(K9:K53)</f>
        <v>0</v>
      </c>
      <c r="L56" s="12">
        <f t="shared" si="7"/>
        <v>0</v>
      </c>
      <c r="M56" s="12">
        <f t="shared" si="7"/>
        <v>0</v>
      </c>
      <c r="N56" s="12">
        <f t="shared" si="7"/>
        <v>0</v>
      </c>
      <c r="O56" s="12">
        <f t="shared" si="7"/>
        <v>0</v>
      </c>
      <c r="P56" s="12">
        <f t="shared" si="7"/>
        <v>0</v>
      </c>
      <c r="Q56" s="12">
        <f t="shared" si="7"/>
        <v>45</v>
      </c>
    </row>
    <row r="57" spans="2:17" x14ac:dyDescent="0.35">
      <c r="C57" s="36"/>
      <c r="D57" s="36"/>
      <c r="E57" s="1"/>
      <c r="H57" s="37" t="s">
        <v>16</v>
      </c>
      <c r="I57" s="37"/>
      <c r="J57" s="13">
        <f>J54/J56</f>
        <v>0.7857142857142857</v>
      </c>
      <c r="K57" s="14" t="e">
        <f t="shared" ref="K57:Q57" si="8">K54/K56</f>
        <v>#DIV/0!</v>
      </c>
      <c r="L57" s="14" t="e">
        <f t="shared" si="8"/>
        <v>#DIV/0!</v>
      </c>
      <c r="M57" s="14" t="e">
        <f t="shared" si="8"/>
        <v>#DIV/0!</v>
      </c>
      <c r="N57" s="14" t="e">
        <f t="shared" si="8"/>
        <v>#DIV/0!</v>
      </c>
      <c r="O57" s="14" t="e">
        <f t="shared" si="8"/>
        <v>#DIV/0!</v>
      </c>
      <c r="P57" s="14" t="e">
        <f t="shared" si="8"/>
        <v>#DIV/0!</v>
      </c>
      <c r="Q57" s="14">
        <f t="shared" si="8"/>
        <v>0</v>
      </c>
    </row>
    <row r="58" spans="2:17" x14ac:dyDescent="0.35">
      <c r="C58" s="36"/>
      <c r="D58" s="36"/>
      <c r="E58" s="1"/>
      <c r="H58" s="37" t="s">
        <v>17</v>
      </c>
      <c r="I58" s="37"/>
      <c r="J58" s="13">
        <f>J55/J56</f>
        <v>0.21428571428571427</v>
      </c>
      <c r="K58" s="13" t="e">
        <f t="shared" ref="K58:Q58" si="9">K55/K56</f>
        <v>#DIV/0!</v>
      </c>
      <c r="L58" s="14" t="e">
        <f t="shared" si="9"/>
        <v>#DIV/0!</v>
      </c>
      <c r="M58" s="14" t="e">
        <f t="shared" si="9"/>
        <v>#DIV/0!</v>
      </c>
      <c r="N58" s="14" t="e">
        <f t="shared" si="9"/>
        <v>#DIV/0!</v>
      </c>
      <c r="O58" s="14" t="e">
        <f t="shared" si="9"/>
        <v>#DIV/0!</v>
      </c>
      <c r="P58" s="14" t="e">
        <f t="shared" si="9"/>
        <v>#DIV/0!</v>
      </c>
      <c r="Q58" s="14">
        <f t="shared" si="9"/>
        <v>1</v>
      </c>
    </row>
    <row r="59" spans="2:17" x14ac:dyDescent="0.35">
      <c r="C59" s="36"/>
      <c r="D59" s="36"/>
      <c r="E59" s="8"/>
    </row>
    <row r="60" spans="2:17" x14ac:dyDescent="0.35">
      <c r="C60" s="1"/>
      <c r="D60" s="1"/>
      <c r="E60" s="8"/>
    </row>
    <row r="61" spans="2:17" x14ac:dyDescent="0.35">
      <c r="J61" s="38"/>
      <c r="K61" s="38"/>
      <c r="L61" s="38"/>
      <c r="M61" s="38"/>
      <c r="N61" s="38"/>
      <c r="O61" s="38"/>
      <c r="P61" s="38"/>
    </row>
    <row r="62" spans="2:17" x14ac:dyDescent="0.35">
      <c r="J62" s="45" t="s">
        <v>18</v>
      </c>
      <c r="K62" s="45"/>
      <c r="L62" s="45"/>
      <c r="M62" s="45"/>
      <c r="N62" s="45"/>
      <c r="O62" s="45"/>
      <c r="P62" s="45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MATERIA 1</vt:lpstr>
      <vt:lpstr>MATERIA 2</vt:lpstr>
      <vt:lpstr>MATERIA 3</vt:lpstr>
      <vt:lpstr>MATERIA 4</vt:lpstr>
      <vt:lpstr>MATERIA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Irma de Jesús</cp:lastModifiedBy>
  <cp:lastPrinted>2023-03-21T15:13:53Z</cp:lastPrinted>
  <dcterms:created xsi:type="dcterms:W3CDTF">2023-03-14T19:16:59Z</dcterms:created>
  <dcterms:modified xsi:type="dcterms:W3CDTF">2025-04-02T17:05:24Z</dcterms:modified>
</cp:coreProperties>
</file>