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irmad\OneDrive\Documentos\FEBRERO - JUNIO 2025\ESCOLARIZADO\REPORTES\REPORTE FINAL\"/>
    </mc:Choice>
  </mc:AlternateContent>
  <xr:revisionPtr revIDLastSave="0" documentId="13_ncr:1_{38FBE965-8BF6-4AAB-9DC6-69026CC1D298}" xr6:coauthVersionLast="47" xr6:coauthVersionMax="47" xr10:uidLastSave="{00000000-0000-0000-0000-000000000000}"/>
  <bookViews>
    <workbookView xWindow="-110" yWindow="-110" windowWidth="19420" windowHeight="1030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B10" i="25"/>
  <c r="B37" i="25" s="1"/>
  <c r="N28" i="24"/>
  <c r="M28" i="24"/>
  <c r="K28" i="24"/>
  <c r="G28" i="24"/>
  <c r="F28" i="24"/>
  <c r="B10" i="24"/>
  <c r="B37" i="24" s="1"/>
  <c r="N28" i="23"/>
  <c r="M28" i="23"/>
  <c r="K28" i="23"/>
  <c r="G28" i="23"/>
  <c r="F28" i="23"/>
  <c r="B10" i="23"/>
  <c r="B37" i="23" s="1"/>
  <c r="B10" i="22"/>
  <c r="B37" i="22"/>
  <c r="H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E28" i="25" l="1"/>
  <c r="E28" i="24"/>
  <c r="E28" i="23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<sst xmlns="http://schemas.openxmlformats.org/spreadsheetml/2006/main" count="284" uniqueCount="58">
  <si>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</si>
  <si>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</si>
  <si>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</si>
  <si>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</si>
  <si>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</si>
  <si>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</si>
  <si>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</si>
  <si>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</si>
  <si>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</si>
  <si>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</si>
  <si>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</si>
  <si>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</si>
  <si>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</si>
  <si>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</si>
  <si>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</si>
  <si>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</si>
  <si>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</si>
  <si>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</si>
  <si>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</si>
  <si>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</si>
  <si>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</si>
  <si>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</si>
  <si>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</si>
  <si>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</si>
  <si>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</si>
  <si>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</si>
  <si>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</si>
  <si>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</si>
  <si>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</si>
  <si>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</si>
  <si>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EN GESTION EMPRESARIAL</t>
  </si>
  <si>
    <t>Irma de Jesus Hernández Ruiz</t>
  </si>
  <si>
    <t>IGEM</t>
  </si>
  <si>
    <t>FEB  - JUN 2025</t>
  </si>
  <si>
    <t>SISTEMAS DE INFORMACION DE LA MERCADOTECNIA</t>
  </si>
  <si>
    <t>607A</t>
  </si>
  <si>
    <t>HABILIDADES DIRECTIVAS II</t>
  </si>
  <si>
    <t>407B</t>
  </si>
  <si>
    <t>407C</t>
  </si>
  <si>
    <t>DISEÑO ORGANIZACIONAL</t>
  </si>
  <si>
    <t>607B</t>
  </si>
  <si>
    <t>DIRECCION COMERCIAL Y ESTRATEGIA DE NEGOCIACION</t>
  </si>
  <si>
    <t>MTRA ANA KARENINA CORDOBA FERMAN</t>
  </si>
  <si>
    <t>807B</t>
  </si>
  <si>
    <t>II</t>
  </si>
  <si>
    <t>Mtra. Ana Karenina Cordoba Ferman</t>
  </si>
  <si>
    <t>III</t>
  </si>
  <si>
    <t>IGE. Yatzaret Ortega Escalera</t>
  </si>
  <si>
    <t>IV</t>
  </si>
  <si>
    <t>V</t>
  </si>
  <si>
    <t>VI</t>
  </si>
  <si>
    <t>DIRECCIÓN COMERCIAL Y ESTRATEGIA DE NEGOCIACION</t>
  </si>
  <si>
    <t>IGE. YATZARET ORTEGA ESCALERA</t>
  </si>
  <si>
    <t>SISTEMAS DE INFORMACIÓN DE LA MERCADOTECNIA</t>
  </si>
  <si>
    <t>I-VI</t>
  </si>
  <si>
    <t>I-IV</t>
  </si>
  <si>
    <t>I-V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</si>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</sst>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257735</xdr:colOff>
      <xdr:row>33</xdr:row>
      <xdr:rowOff>201707</xdr:rowOff>
    </xdr:from>
    <xdr:to>
      <xdr:col>3</xdr:col>
      <xdr:colOff>982046</xdr:colOff>
      <xdr:row>33</xdr:row>
      <xdr:rowOff>784411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3893B52-5ACE-F6AC-93AF-16B14E3B0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8853" y="8135472"/>
          <a:ext cx="1094105" cy="5827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3</xdr:col>
      <xdr:colOff>410546</xdr:colOff>
      <xdr:row>33</xdr:row>
      <xdr:rowOff>582704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917AAA0-264B-492E-BC2E-92E58304B0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53" y="7295029"/>
          <a:ext cx="1094105" cy="5827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C18" sqref="C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">
        <v>30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3" t="s">
        <v>4</v>
      </c>
      <c r="C8" s="33"/>
      <c r="D8" s="14" t="s">
        <v>5</v>
      </c>
      <c r="E8" s="5">
        <v>5</v>
      </c>
      <c r="G8" s="4" t="s">
        <v>6</v>
      </c>
      <c r="H8" s="5">
        <v>4</v>
      </c>
      <c r="I8" s="32" t="s">
        <v>7</v>
      </c>
      <c r="J8" s="32"/>
      <c r="K8" s="32"/>
      <c r="L8" s="33" t="s">
        <v>33</v>
      </c>
      <c r="M8" s="33"/>
      <c r="N8" s="33"/>
    </row>
    <row r="10" spans="1:14" ht="13" x14ac:dyDescent="0.3">
      <c r="A10" s="4" t="s">
        <v>8</v>
      </c>
      <c r="B10" s="33" t="s">
        <v>31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" x14ac:dyDescent="0.25">
      <c r="A14" s="8" t="s">
        <v>34</v>
      </c>
      <c r="B14" s="9" t="s">
        <v>21</v>
      </c>
      <c r="C14" s="9" t="s">
        <v>35</v>
      </c>
      <c r="D14" s="9" t="s">
        <v>32</v>
      </c>
      <c r="E14" s="9">
        <v>29</v>
      </c>
      <c r="F14" s="9">
        <v>26</v>
      </c>
      <c r="G14" s="9"/>
      <c r="H14" s="10"/>
      <c r="I14" s="9">
        <v>3</v>
      </c>
      <c r="J14" s="10"/>
      <c r="K14" s="9">
        <v>0</v>
      </c>
      <c r="L14" s="10">
        <v>0</v>
      </c>
      <c r="M14" s="9">
        <v>82</v>
      </c>
      <c r="N14" s="15">
        <v>0.69</v>
      </c>
    </row>
    <row r="15" spans="1:14" s="11" customFormat="1" x14ac:dyDescent="0.25">
      <c r="A15" s="8" t="s">
        <v>36</v>
      </c>
      <c r="B15" s="9" t="s">
        <v>21</v>
      </c>
      <c r="C15" s="9" t="s">
        <v>37</v>
      </c>
      <c r="D15" s="9" t="s">
        <v>32</v>
      </c>
      <c r="E15" s="9">
        <v>14</v>
      </c>
      <c r="F15" s="9">
        <v>9</v>
      </c>
      <c r="G15" s="9"/>
      <c r="H15" s="10"/>
      <c r="I15" s="9">
        <v>5</v>
      </c>
      <c r="J15" s="10"/>
      <c r="K15" s="9">
        <v>0</v>
      </c>
      <c r="L15" s="10">
        <v>0</v>
      </c>
      <c r="M15" s="9">
        <v>60</v>
      </c>
      <c r="N15" s="15">
        <v>0.64</v>
      </c>
    </row>
    <row r="16" spans="1:14" s="11" customFormat="1" x14ac:dyDescent="0.25">
      <c r="A16" s="8" t="s">
        <v>36</v>
      </c>
      <c r="B16" s="9" t="s">
        <v>21</v>
      </c>
      <c r="C16" s="9" t="s">
        <v>38</v>
      </c>
      <c r="D16" s="9" t="s">
        <v>32</v>
      </c>
      <c r="E16" s="9">
        <v>15</v>
      </c>
      <c r="F16" s="9">
        <v>13</v>
      </c>
      <c r="G16" s="9"/>
      <c r="H16" s="10"/>
      <c r="I16" s="9">
        <v>2</v>
      </c>
      <c r="J16" s="10"/>
      <c r="K16" s="9">
        <v>0</v>
      </c>
      <c r="L16" s="10">
        <v>0</v>
      </c>
      <c r="M16" s="9">
        <v>76</v>
      </c>
      <c r="N16" s="15">
        <v>0.8</v>
      </c>
    </row>
    <row r="17" spans="1:14" s="11" customFormat="1" x14ac:dyDescent="0.25">
      <c r="A17" s="8" t="s">
        <v>39</v>
      </c>
      <c r="B17" s="9" t="s">
        <v>21</v>
      </c>
      <c r="C17" s="9" t="s">
        <v>40</v>
      </c>
      <c r="D17" s="9" t="s">
        <v>32</v>
      </c>
      <c r="E17" s="9">
        <v>28</v>
      </c>
      <c r="F17" s="9">
        <v>24</v>
      </c>
      <c r="G17" s="9"/>
      <c r="H17" s="10"/>
      <c r="I17" s="9">
        <v>4</v>
      </c>
      <c r="J17" s="10"/>
      <c r="K17" s="9">
        <v>0</v>
      </c>
      <c r="L17" s="10">
        <v>0</v>
      </c>
      <c r="M17" s="9">
        <v>79</v>
      </c>
      <c r="N17" s="15">
        <v>0.79</v>
      </c>
    </row>
    <row r="18" spans="1:14" s="11" customFormat="1" ht="25" x14ac:dyDescent="0.25">
      <c r="A18" s="8" t="s">
        <v>41</v>
      </c>
      <c r="B18" s="9" t="s">
        <v>21</v>
      </c>
      <c r="C18" s="9" t="s">
        <v>43</v>
      </c>
      <c r="D18" s="9" t="s">
        <v>32</v>
      </c>
      <c r="E18" s="9">
        <v>14</v>
      </c>
      <c r="F18" s="9">
        <v>11</v>
      </c>
      <c r="G18" s="9"/>
      <c r="H18" s="10"/>
      <c r="I18" s="9">
        <v>3</v>
      </c>
      <c r="J18" s="10"/>
      <c r="K18" s="9">
        <v>0</v>
      </c>
      <c r="L18" s="10">
        <v>0</v>
      </c>
      <c r="M18" s="9">
        <v>75</v>
      </c>
      <c r="N18" s="15">
        <v>0.71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100</v>
      </c>
      <c r="F28" s="17">
        <f>SUM(F14:F27)</f>
        <v>83</v>
      </c>
      <c r="G28" s="17">
        <f>SUM(G14:G27)</f>
        <v>0</v>
      </c>
      <c r="H28" s="18">
        <f>SUM(F28:G28)/E28</f>
        <v>0.83</v>
      </c>
      <c r="I28" s="17">
        <f t="shared" ref="I28" si="0">(E28-SUM(F28:G28))-K28</f>
        <v>17</v>
      </c>
      <c r="J28" s="18">
        <f t="shared" ref="J28" si="1">I28/E28</f>
        <v>0.17</v>
      </c>
      <c r="K28" s="17">
        <f>SUM(K14:K27)</f>
        <v>0</v>
      </c>
      <c r="L28" s="18">
        <f t="shared" ref="L28" si="2">K28/E28</f>
        <v>0</v>
      </c>
      <c r="M28" s="17">
        <f>AVERAGE(M14:M27)</f>
        <v>74.400000000000006</v>
      </c>
      <c r="N28" s="19">
        <f>AVERAGE(N14:N27)</f>
        <v>0.72599999999999998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Irma de Jesus Hernández Ruiz</v>
      </c>
      <c r="C37" s="39"/>
      <c r="D37" s="39"/>
      <c r="E37" s="13"/>
      <c r="F37" s="13"/>
      <c r="G37" s="39" t="s">
        <v>42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A18" sqref="A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">
        <v>30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2</v>
      </c>
      <c r="C8" s="33"/>
      <c r="D8" s="14" t="s">
        <v>5</v>
      </c>
      <c r="E8" s="20"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">
        <v>33</v>
      </c>
      <c r="M8" s="33"/>
      <c r="N8" s="33"/>
    </row>
    <row r="10" spans="1:14" ht="13" x14ac:dyDescent="0.3">
      <c r="A10" s="4" t="s">
        <v>8</v>
      </c>
      <c r="B10" s="33" t="str">
        <f>'1'!B10</f>
        <v>Irma de Jesus Hernández Ruiz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" x14ac:dyDescent="0.25">
      <c r="A14" s="9" t="s">
        <v>34</v>
      </c>
      <c r="B14" s="9" t="s">
        <v>44</v>
      </c>
      <c r="C14" s="9" t="s">
        <v>35</v>
      </c>
      <c r="D14" s="9" t="s">
        <v>32</v>
      </c>
      <c r="E14" s="9">
        <v>29</v>
      </c>
      <c r="F14" s="9">
        <v>26</v>
      </c>
      <c r="G14" s="9"/>
      <c r="H14" s="10"/>
      <c r="I14" s="9">
        <v>3</v>
      </c>
      <c r="J14" s="10"/>
      <c r="K14" s="9">
        <v>0</v>
      </c>
      <c r="L14" s="10">
        <v>0</v>
      </c>
      <c r="M14" s="9">
        <v>83</v>
      </c>
      <c r="N14" s="15">
        <v>0.79</v>
      </c>
    </row>
    <row r="15" spans="1:14" s="11" customFormat="1" x14ac:dyDescent="0.25">
      <c r="A15" s="9" t="s">
        <v>36</v>
      </c>
      <c r="B15" s="9" t="s">
        <v>44</v>
      </c>
      <c r="C15" s="9" t="s">
        <v>37</v>
      </c>
      <c r="D15" s="9" t="s">
        <v>32</v>
      </c>
      <c r="E15" s="9">
        <v>14</v>
      </c>
      <c r="F15" s="9">
        <v>9</v>
      </c>
      <c r="G15" s="9"/>
      <c r="H15" s="10"/>
      <c r="I15" s="9">
        <v>5</v>
      </c>
      <c r="J15" s="10"/>
      <c r="K15" s="9">
        <v>0</v>
      </c>
      <c r="L15" s="10">
        <v>0</v>
      </c>
      <c r="M15" s="9">
        <v>55</v>
      </c>
      <c r="N15" s="15">
        <v>0.64</v>
      </c>
    </row>
    <row r="16" spans="1:14" s="11" customFormat="1" x14ac:dyDescent="0.25">
      <c r="A16" s="9" t="s">
        <v>36</v>
      </c>
      <c r="B16" s="9" t="s">
        <v>44</v>
      </c>
      <c r="C16" s="9" t="s">
        <v>38</v>
      </c>
      <c r="D16" s="9" t="s">
        <v>32</v>
      </c>
      <c r="E16" s="9">
        <v>15</v>
      </c>
      <c r="F16" s="9">
        <v>14</v>
      </c>
      <c r="G16" s="9"/>
      <c r="H16" s="10"/>
      <c r="I16" s="9">
        <v>1</v>
      </c>
      <c r="J16" s="10"/>
      <c r="K16" s="9">
        <v>0</v>
      </c>
      <c r="L16" s="10">
        <v>0</v>
      </c>
      <c r="M16" s="9">
        <v>78</v>
      </c>
      <c r="N16" s="15">
        <v>0.73</v>
      </c>
    </row>
    <row r="17" spans="1:14" s="11" customFormat="1" x14ac:dyDescent="0.25">
      <c r="A17" s="9" t="s">
        <v>39</v>
      </c>
      <c r="B17" s="9" t="s">
        <v>44</v>
      </c>
      <c r="C17" s="9" t="s">
        <v>40</v>
      </c>
      <c r="D17" s="9" t="s">
        <v>32</v>
      </c>
      <c r="E17" s="9">
        <v>28</v>
      </c>
      <c r="F17" s="9">
        <v>25</v>
      </c>
      <c r="G17" s="9"/>
      <c r="H17" s="10"/>
      <c r="I17" s="9">
        <v>3</v>
      </c>
      <c r="J17" s="10"/>
      <c r="K17" s="9">
        <v>0</v>
      </c>
      <c r="L17" s="10">
        <v>0</v>
      </c>
      <c r="M17" s="9">
        <v>87</v>
      </c>
      <c r="N17" s="15">
        <v>0.86</v>
      </c>
    </row>
    <row r="18" spans="1:14" s="11" customFormat="1" ht="25" x14ac:dyDescent="0.25">
      <c r="A18" s="9" t="s">
        <v>41</v>
      </c>
      <c r="B18" s="9"/>
      <c r="C18" s="9" t="s">
        <v>43</v>
      </c>
      <c r="D18" s="9" t="s">
        <v>32</v>
      </c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74</v>
      </c>
      <c r="G28" s="17">
        <f>SUM(G14:G27)</f>
        <v>0</v>
      </c>
      <c r="H28" s="18">
        <f>SUM(F28:G28)/E28</f>
        <v>0.86046511627906974</v>
      </c>
      <c r="I28" s="17">
        <f t="shared" ref="I28" si="0">(E28-SUM(F28:G28))-K28</f>
        <v>12</v>
      </c>
      <c r="J28" s="18">
        <f t="shared" ref="J28" si="1">I28/E28</f>
        <v>0.13953488372093023</v>
      </c>
      <c r="K28" s="17">
        <f>SUM(K14:K27)</f>
        <v>0</v>
      </c>
      <c r="L28" s="18">
        <f t="shared" ref="L28" si="2">K28/E28</f>
        <v>0</v>
      </c>
      <c r="M28" s="17">
        <f>AVERAGE(M14:M27)</f>
        <v>75.75</v>
      </c>
      <c r="N28" s="19">
        <f>AVERAGE(N14:N27)</f>
        <v>0.755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Irma de Jesus Hernández Ruiz</v>
      </c>
      <c r="C37" s="39"/>
      <c r="D37" s="39"/>
      <c r="E37" s="13"/>
      <c r="F37" s="13"/>
      <c r="G37" s="39" t="s">
        <v>45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L8" sqref="L8:N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">
        <v>30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3</v>
      </c>
      <c r="C8" s="33"/>
      <c r="D8" s="14" t="s">
        <v>5</v>
      </c>
      <c r="E8" s="20">
        <v>5</v>
      </c>
      <c r="F8"/>
      <c r="G8" s="4" t="s">
        <v>6</v>
      </c>
      <c r="H8" s="20">
        <v>4</v>
      </c>
      <c r="I8" s="32" t="s">
        <v>7</v>
      </c>
      <c r="J8" s="32"/>
      <c r="K8" s="32"/>
      <c r="L8" s="33" t="s">
        <v>33</v>
      </c>
      <c r="M8" s="33"/>
      <c r="N8" s="33"/>
    </row>
    <row r="10" spans="1:14" ht="13" x14ac:dyDescent="0.3">
      <c r="A10" s="4" t="s">
        <v>8</v>
      </c>
      <c r="B10" s="33" t="str">
        <f>'1'!B10</f>
        <v>Irma de Jesus Hernández Ruiz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" x14ac:dyDescent="0.25">
      <c r="A14" s="9" t="s">
        <v>34</v>
      </c>
      <c r="B14" s="9" t="s">
        <v>46</v>
      </c>
      <c r="C14" s="9" t="s">
        <v>35</v>
      </c>
      <c r="D14" s="9" t="s">
        <v>32</v>
      </c>
      <c r="E14" s="9">
        <v>29</v>
      </c>
      <c r="F14" s="9">
        <v>25</v>
      </c>
      <c r="G14" s="9"/>
      <c r="H14" s="10"/>
      <c r="I14" s="9">
        <v>4</v>
      </c>
      <c r="J14" s="10"/>
      <c r="K14" s="9">
        <v>0</v>
      </c>
      <c r="L14" s="10">
        <v>0</v>
      </c>
      <c r="M14" s="9">
        <v>83</v>
      </c>
      <c r="N14" s="15">
        <v>0.86</v>
      </c>
    </row>
    <row r="15" spans="1:14" s="11" customFormat="1" x14ac:dyDescent="0.25">
      <c r="A15" s="9" t="s">
        <v>36</v>
      </c>
      <c r="B15" s="9" t="s">
        <v>46</v>
      </c>
      <c r="C15" s="9" t="s">
        <v>37</v>
      </c>
      <c r="D15" s="9" t="s">
        <v>32</v>
      </c>
      <c r="E15" s="9">
        <v>14</v>
      </c>
      <c r="F15" s="9">
        <v>10</v>
      </c>
      <c r="G15" s="9"/>
      <c r="H15" s="10"/>
      <c r="I15" s="9">
        <v>4</v>
      </c>
      <c r="J15" s="10"/>
      <c r="K15" s="9">
        <v>0</v>
      </c>
      <c r="L15" s="10">
        <v>0</v>
      </c>
      <c r="M15" s="9">
        <v>68</v>
      </c>
      <c r="N15" s="15">
        <v>0.71</v>
      </c>
    </row>
    <row r="16" spans="1:14" s="11" customFormat="1" x14ac:dyDescent="0.25">
      <c r="A16" s="9" t="s">
        <v>36</v>
      </c>
      <c r="B16" s="9" t="s">
        <v>46</v>
      </c>
      <c r="C16" s="9" t="s">
        <v>38</v>
      </c>
      <c r="D16" s="9" t="s">
        <v>32</v>
      </c>
      <c r="E16" s="9">
        <v>15</v>
      </c>
      <c r="F16" s="9">
        <v>13</v>
      </c>
      <c r="G16" s="9"/>
      <c r="H16" s="10"/>
      <c r="I16" s="9">
        <v>2</v>
      </c>
      <c r="J16" s="10"/>
      <c r="K16" s="9">
        <v>0</v>
      </c>
      <c r="L16" s="10">
        <v>0</v>
      </c>
      <c r="M16" s="9">
        <v>81</v>
      </c>
      <c r="N16" s="15">
        <v>0.73</v>
      </c>
    </row>
    <row r="17" spans="1:14" s="11" customFormat="1" x14ac:dyDescent="0.25">
      <c r="A17" s="9" t="s">
        <v>39</v>
      </c>
      <c r="B17" s="9" t="s">
        <v>46</v>
      </c>
      <c r="C17" s="9" t="s">
        <v>40</v>
      </c>
      <c r="D17" s="9" t="s">
        <v>32</v>
      </c>
      <c r="E17" s="9">
        <v>28</v>
      </c>
      <c r="F17" s="9">
        <v>26</v>
      </c>
      <c r="G17" s="9"/>
      <c r="H17" s="10"/>
      <c r="I17" s="9">
        <v>2</v>
      </c>
      <c r="J17" s="10"/>
      <c r="K17" s="9">
        <v>0</v>
      </c>
      <c r="L17" s="10">
        <v>0</v>
      </c>
      <c r="M17" s="9">
        <v>91</v>
      </c>
      <c r="N17" s="15">
        <v>0.89</v>
      </c>
    </row>
    <row r="18" spans="1:14" s="11" customFormat="1" ht="25" x14ac:dyDescent="0.25">
      <c r="A18" s="9" t="s">
        <v>41</v>
      </c>
      <c r="B18" s="9" t="s">
        <v>44</v>
      </c>
      <c r="C18" s="9" t="s">
        <v>43</v>
      </c>
      <c r="D18" s="9" t="s">
        <v>32</v>
      </c>
      <c r="E18" s="9">
        <v>14</v>
      </c>
      <c r="F18" s="9">
        <v>10</v>
      </c>
      <c r="G18" s="9"/>
      <c r="H18" s="10"/>
      <c r="I18" s="9">
        <v>4</v>
      </c>
      <c r="J18" s="10"/>
      <c r="K18" s="9">
        <v>0</v>
      </c>
      <c r="L18" s="10">
        <v>0</v>
      </c>
      <c r="M18" s="9">
        <v>71</v>
      </c>
      <c r="N18" s="15">
        <v>0.71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100</v>
      </c>
      <c r="F28" s="17">
        <f>SUM(F14:F27)</f>
        <v>84</v>
      </c>
      <c r="G28" s="17">
        <f>SUM(G14:G27)</f>
        <v>0</v>
      </c>
      <c r="H28" s="18">
        <f>SUM(F28:G28)/E28</f>
        <v>0.84</v>
      </c>
      <c r="I28" s="17">
        <f t="shared" ref="I28" si="0">(E28-SUM(F28:G28))-K28</f>
        <v>16</v>
      </c>
      <c r="J28" s="18">
        <f t="shared" ref="J28" si="1">I28/E28</f>
        <v>0.16</v>
      </c>
      <c r="K28" s="17">
        <f>SUM(K14:K27)</f>
        <v>0</v>
      </c>
      <c r="L28" s="18">
        <f t="shared" ref="L28" si="2">K28/E28</f>
        <v>0</v>
      </c>
      <c r="M28" s="17">
        <f>AVERAGE(M14:M27)</f>
        <v>78.8</v>
      </c>
      <c r="N28" s="19">
        <f>AVERAGE(N14:N27)</f>
        <v>0.78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Irma de Jesus Hernández Ruiz</v>
      </c>
      <c r="C37" s="39"/>
      <c r="D37" s="39"/>
      <c r="E37" s="13"/>
      <c r="F37" s="13"/>
      <c r="G37" s="39" t="s">
        <v>47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24"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">
        <v>30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4</v>
      </c>
      <c r="C8" s="33"/>
      <c r="D8" s="14" t="s">
        <v>5</v>
      </c>
      <c r="E8" s="20">
        <v>5</v>
      </c>
      <c r="F8"/>
      <c r="G8" s="4" t="s">
        <v>6</v>
      </c>
      <c r="H8" s="20">
        <v>4</v>
      </c>
      <c r="I8" s="32" t="s">
        <v>7</v>
      </c>
      <c r="J8" s="32"/>
      <c r="K8" s="32"/>
      <c r="L8" s="33" t="s">
        <v>33</v>
      </c>
      <c r="M8" s="33"/>
      <c r="N8" s="33"/>
    </row>
    <row r="10" spans="1:14" ht="13" x14ac:dyDescent="0.3">
      <c r="A10" s="4" t="s">
        <v>8</v>
      </c>
      <c r="B10" s="33" t="str">
        <f>'1'!B10</f>
        <v>Irma de Jesus Hernández Ruiz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" x14ac:dyDescent="0.25">
      <c r="A14" s="9" t="s">
        <v>34</v>
      </c>
      <c r="B14" s="9" t="s">
        <v>48</v>
      </c>
      <c r="C14" s="9" t="s">
        <v>40</v>
      </c>
      <c r="D14" s="9" t="s">
        <v>32</v>
      </c>
      <c r="E14" s="9">
        <v>29</v>
      </c>
      <c r="F14" s="9">
        <v>24</v>
      </c>
      <c r="G14" s="9"/>
      <c r="H14" s="10"/>
      <c r="I14" s="9">
        <v>5</v>
      </c>
      <c r="J14" s="10"/>
      <c r="K14" s="9">
        <v>0</v>
      </c>
      <c r="L14" s="10">
        <v>0</v>
      </c>
      <c r="M14" s="9">
        <v>67</v>
      </c>
      <c r="N14" s="15">
        <v>0.83</v>
      </c>
    </row>
    <row r="15" spans="1:14" s="11" customFormat="1" ht="25" x14ac:dyDescent="0.25">
      <c r="A15" s="9" t="s">
        <v>34</v>
      </c>
      <c r="B15" s="9" t="s">
        <v>49</v>
      </c>
      <c r="C15" s="9" t="s">
        <v>40</v>
      </c>
      <c r="D15" s="9" t="s">
        <v>32</v>
      </c>
      <c r="E15" s="9">
        <v>29</v>
      </c>
      <c r="F15" s="9">
        <v>26</v>
      </c>
      <c r="G15" s="9"/>
      <c r="H15" s="10"/>
      <c r="I15" s="9">
        <v>3</v>
      </c>
      <c r="J15" s="10"/>
      <c r="K15" s="9">
        <v>0</v>
      </c>
      <c r="L15" s="10">
        <v>0</v>
      </c>
      <c r="M15" s="9">
        <v>86</v>
      </c>
      <c r="N15" s="15">
        <v>0.76</v>
      </c>
    </row>
    <row r="16" spans="1:14" s="11" customFormat="1" x14ac:dyDescent="0.25">
      <c r="A16" s="9" t="s">
        <v>36</v>
      </c>
      <c r="B16" s="9" t="s">
        <v>48</v>
      </c>
      <c r="C16" s="9" t="s">
        <v>37</v>
      </c>
      <c r="D16" s="9" t="s">
        <v>32</v>
      </c>
      <c r="E16" s="9">
        <v>14</v>
      </c>
      <c r="F16" s="9">
        <v>7</v>
      </c>
      <c r="G16" s="9"/>
      <c r="H16" s="10"/>
      <c r="I16" s="9">
        <v>7</v>
      </c>
      <c r="J16" s="10"/>
      <c r="K16" s="9">
        <v>0</v>
      </c>
      <c r="L16" s="10">
        <v>0</v>
      </c>
      <c r="M16" s="9">
        <v>49</v>
      </c>
      <c r="N16" s="15">
        <v>0.5</v>
      </c>
    </row>
    <row r="17" spans="1:14" s="11" customFormat="1" x14ac:dyDescent="0.25">
      <c r="A17" s="9" t="s">
        <v>36</v>
      </c>
      <c r="B17" s="9" t="s">
        <v>49</v>
      </c>
      <c r="C17" s="9" t="s">
        <v>37</v>
      </c>
      <c r="D17" s="9" t="s">
        <v>32</v>
      </c>
      <c r="E17" s="9">
        <v>14</v>
      </c>
      <c r="F17" s="9">
        <v>8</v>
      </c>
      <c r="G17" s="9"/>
      <c r="H17" s="10"/>
      <c r="I17" s="9">
        <v>6</v>
      </c>
      <c r="J17" s="10"/>
      <c r="K17" s="9">
        <v>0</v>
      </c>
      <c r="L17" s="10">
        <v>0</v>
      </c>
      <c r="M17" s="9">
        <v>54</v>
      </c>
      <c r="N17" s="15">
        <v>0.56999999999999995</v>
      </c>
    </row>
    <row r="18" spans="1:14" s="11" customFormat="1" x14ac:dyDescent="0.25">
      <c r="A18" s="9" t="s">
        <v>36</v>
      </c>
      <c r="B18" s="9" t="s">
        <v>48</v>
      </c>
      <c r="C18" s="9" t="s">
        <v>38</v>
      </c>
      <c r="D18" s="9" t="s">
        <v>32</v>
      </c>
      <c r="E18" s="9">
        <v>15</v>
      </c>
      <c r="F18" s="9">
        <v>12</v>
      </c>
      <c r="G18" s="9"/>
      <c r="H18" s="10"/>
      <c r="I18" s="9">
        <v>3</v>
      </c>
      <c r="J18" s="10"/>
      <c r="K18" s="9">
        <v>0</v>
      </c>
      <c r="L18" s="10">
        <v>0</v>
      </c>
      <c r="M18" s="9">
        <v>72</v>
      </c>
      <c r="N18" s="15">
        <v>0.6</v>
      </c>
    </row>
    <row r="19" spans="1:14" s="11" customFormat="1" x14ac:dyDescent="0.25">
      <c r="A19" s="9" t="s">
        <v>36</v>
      </c>
      <c r="B19" s="9" t="s">
        <v>49</v>
      </c>
      <c r="C19" s="9" t="s">
        <v>38</v>
      </c>
      <c r="D19" s="9" t="s">
        <v>32</v>
      </c>
      <c r="E19" s="9">
        <v>15</v>
      </c>
      <c r="F19" s="9">
        <v>11</v>
      </c>
      <c r="G19" s="9"/>
      <c r="H19" s="10"/>
      <c r="I19" s="9">
        <v>4</v>
      </c>
      <c r="J19" s="10"/>
      <c r="K19" s="9">
        <v>0</v>
      </c>
      <c r="L19" s="10">
        <v>0</v>
      </c>
      <c r="M19" s="9">
        <v>67</v>
      </c>
      <c r="N19" s="15">
        <v>0.73</v>
      </c>
    </row>
    <row r="20" spans="1:14" s="11" customFormat="1" x14ac:dyDescent="0.25">
      <c r="A20" s="9" t="s">
        <v>39</v>
      </c>
      <c r="B20" s="9" t="s">
        <v>48</v>
      </c>
      <c r="C20" s="9" t="s">
        <v>40</v>
      </c>
      <c r="D20" s="9" t="s">
        <v>32</v>
      </c>
      <c r="E20" s="9">
        <v>28</v>
      </c>
      <c r="F20" s="9">
        <v>24</v>
      </c>
      <c r="G20" s="9"/>
      <c r="H20" s="10"/>
      <c r="I20" s="9">
        <v>4</v>
      </c>
      <c r="J20" s="10"/>
      <c r="K20" s="9">
        <v>0</v>
      </c>
      <c r="L20" s="10">
        <v>0</v>
      </c>
      <c r="M20" s="9">
        <v>84</v>
      </c>
      <c r="N20" s="15">
        <v>0.86</v>
      </c>
    </row>
    <row r="21" spans="1:14" s="11" customFormat="1" x14ac:dyDescent="0.25">
      <c r="A21" s="9" t="s">
        <v>39</v>
      </c>
      <c r="B21" s="9" t="s">
        <v>49</v>
      </c>
      <c r="C21" s="9" t="s">
        <v>40</v>
      </c>
      <c r="D21" s="9" t="s">
        <v>32</v>
      </c>
      <c r="E21" s="9">
        <v>28</v>
      </c>
      <c r="F21" s="9">
        <v>23</v>
      </c>
      <c r="G21" s="9"/>
      <c r="H21" s="10"/>
      <c r="I21" s="9">
        <v>5</v>
      </c>
      <c r="J21" s="10"/>
      <c r="K21" s="9">
        <v>0</v>
      </c>
      <c r="L21" s="10">
        <v>0</v>
      </c>
      <c r="M21" s="9">
        <v>80</v>
      </c>
      <c r="N21" s="15">
        <v>0.82</v>
      </c>
    </row>
    <row r="22" spans="1:14" s="11" customFormat="1" x14ac:dyDescent="0.25">
      <c r="A22" s="9" t="s">
        <v>39</v>
      </c>
      <c r="B22" s="9" t="s">
        <v>50</v>
      </c>
      <c r="C22" s="9" t="s">
        <v>40</v>
      </c>
      <c r="D22" s="9" t="s">
        <v>32</v>
      </c>
      <c r="E22" s="9">
        <v>28</v>
      </c>
      <c r="F22" s="9">
        <v>25</v>
      </c>
      <c r="G22" s="9"/>
      <c r="H22" s="10"/>
      <c r="I22" s="9">
        <v>3</v>
      </c>
      <c r="J22" s="10"/>
      <c r="K22" s="9">
        <v>0</v>
      </c>
      <c r="L22" s="10">
        <v>0</v>
      </c>
      <c r="M22" s="9">
        <v>88</v>
      </c>
      <c r="N22" s="15">
        <v>0.89</v>
      </c>
    </row>
    <row r="23" spans="1:14" s="11" customFormat="1" ht="25" x14ac:dyDescent="0.25">
      <c r="A23" s="9" t="s">
        <v>51</v>
      </c>
      <c r="B23" s="9" t="s">
        <v>46</v>
      </c>
      <c r="C23" s="9" t="s">
        <v>43</v>
      </c>
      <c r="D23" s="9" t="s">
        <v>32</v>
      </c>
      <c r="E23" s="9">
        <v>14</v>
      </c>
      <c r="F23" s="9">
        <v>9</v>
      </c>
      <c r="G23" s="9"/>
      <c r="H23" s="10"/>
      <c r="I23" s="9">
        <v>5</v>
      </c>
      <c r="J23" s="10"/>
      <c r="K23" s="9">
        <v>0</v>
      </c>
      <c r="L23" s="10">
        <v>0</v>
      </c>
      <c r="M23" s="9">
        <v>62</v>
      </c>
      <c r="N23" s="15">
        <v>0.64</v>
      </c>
    </row>
    <row r="24" spans="1:14" s="11" customFormat="1" ht="25" x14ac:dyDescent="0.25">
      <c r="A24" s="9" t="s">
        <v>51</v>
      </c>
      <c r="B24" s="9" t="s">
        <v>48</v>
      </c>
      <c r="C24" s="9" t="s">
        <v>43</v>
      </c>
      <c r="D24" s="9" t="s">
        <v>32</v>
      </c>
      <c r="E24" s="9">
        <v>14</v>
      </c>
      <c r="F24" s="9">
        <v>10</v>
      </c>
      <c r="G24" s="9"/>
      <c r="H24" s="10"/>
      <c r="I24" s="9">
        <v>4</v>
      </c>
      <c r="J24" s="10"/>
      <c r="K24" s="9">
        <v>0</v>
      </c>
      <c r="L24" s="10">
        <v>0</v>
      </c>
      <c r="M24" s="9">
        <v>71</v>
      </c>
      <c r="N24" s="15">
        <v>0.71</v>
      </c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228</v>
      </c>
      <c r="F28" s="17">
        <f>SUM(F14:F27)</f>
        <v>179</v>
      </c>
      <c r="G28" s="17">
        <f>SUM(G14:G27)</f>
        <v>0</v>
      </c>
      <c r="H28" s="18">
        <f>SUM(F28:G28)/E28</f>
        <v>0.78508771929824561</v>
      </c>
      <c r="I28" s="17">
        <f t="shared" ref="I28" si="0">(E28-SUM(F28:G28))-K28</f>
        <v>49</v>
      </c>
      <c r="J28" s="18">
        <f t="shared" ref="J28" si="1">I28/E28</f>
        <v>0.21491228070175439</v>
      </c>
      <c r="K28" s="17">
        <f>SUM(K14:K27)</f>
        <v>0</v>
      </c>
      <c r="L28" s="18">
        <f t="shared" ref="L28" si="2">K28/E28</f>
        <v>0</v>
      </c>
      <c r="M28" s="17">
        <f>AVERAGE(M14:M27)</f>
        <v>70.909090909090907</v>
      </c>
      <c r="N28" s="19">
        <f>AVERAGE(N14:N27)</f>
        <v>0.719090909090909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Irma de Jesus Hernández Ruiz</v>
      </c>
      <c r="C37" s="39"/>
      <c r="D37" s="39"/>
      <c r="E37" s="13"/>
      <c r="F37" s="13"/>
      <c r="G37" s="40" t="s">
        <v>52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2" zoomScale="85" zoomScaleNormal="85" zoomScaleSheetLayoutView="100" workbookViewId="0">
      <selection activeCell="N19" sqref="N1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">
        <v>30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 t="s">
        <v>57</v>
      </c>
      <c r="C8" s="33"/>
      <c r="D8" s="14" t="s">
        <v>5</v>
      </c>
      <c r="E8" s="20">
        <v>5</v>
      </c>
      <c r="F8"/>
      <c r="G8" s="4" t="s">
        <v>6</v>
      </c>
      <c r="H8" s="20">
        <v>4</v>
      </c>
      <c r="I8" s="32" t="s">
        <v>7</v>
      </c>
      <c r="J8" s="32"/>
      <c r="K8" s="32"/>
      <c r="L8" s="33" t="s">
        <v>33</v>
      </c>
      <c r="M8" s="33"/>
      <c r="N8" s="33"/>
    </row>
    <row r="10" spans="1:14" ht="13" x14ac:dyDescent="0.3">
      <c r="A10" s="4" t="s">
        <v>8</v>
      </c>
      <c r="B10" s="33" t="str">
        <f>'1'!B10</f>
        <v>Irma de Jesus Hernández Ruiz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" x14ac:dyDescent="0.25">
      <c r="A14" s="9" t="s">
        <v>53</v>
      </c>
      <c r="B14" s="9" t="s">
        <v>56</v>
      </c>
      <c r="C14" s="9" t="s">
        <v>35</v>
      </c>
      <c r="D14" s="9" t="s">
        <v>32</v>
      </c>
      <c r="E14" s="9">
        <v>29</v>
      </c>
      <c r="F14" s="9">
        <v>22</v>
      </c>
      <c r="G14" s="9">
        <v>7</v>
      </c>
      <c r="H14" s="10">
        <v>0.97</v>
      </c>
      <c r="I14" s="9">
        <v>1</v>
      </c>
      <c r="J14" s="10">
        <v>0.03</v>
      </c>
      <c r="K14" s="9">
        <v>0</v>
      </c>
      <c r="L14" s="10">
        <v>0</v>
      </c>
      <c r="M14" s="9">
        <v>86</v>
      </c>
      <c r="N14" s="15">
        <v>0.72</v>
      </c>
    </row>
    <row r="15" spans="1:14" s="11" customFormat="1" x14ac:dyDescent="0.25">
      <c r="A15" s="9" t="str">
        <f>'1'!A15</f>
        <v>HABILIDADES DIRECTIVAS II</v>
      </c>
      <c r="B15" s="9" t="s">
        <v>56</v>
      </c>
      <c r="C15" s="9" t="str">
        <f>'1'!C15</f>
        <v>407B</v>
      </c>
      <c r="D15" s="9" t="str">
        <f>'1'!D15</f>
        <v>IGEM</v>
      </c>
      <c r="E15" s="9">
        <f>'1'!E15</f>
        <v>14</v>
      </c>
      <c r="F15" s="9">
        <v>6</v>
      </c>
      <c r="G15" s="9">
        <v>5</v>
      </c>
      <c r="H15" s="10">
        <v>0.79</v>
      </c>
      <c r="I15" s="9">
        <v>3</v>
      </c>
      <c r="J15" s="10">
        <v>0.21</v>
      </c>
      <c r="K15" s="9">
        <v>0</v>
      </c>
      <c r="L15" s="10">
        <v>0</v>
      </c>
      <c r="M15" s="9">
        <v>69</v>
      </c>
      <c r="N15" s="15">
        <v>0.79</v>
      </c>
    </row>
    <row r="16" spans="1:14" s="11" customFormat="1" x14ac:dyDescent="0.25">
      <c r="A16" s="9" t="str">
        <f>'1'!A16</f>
        <v>HABILIDADES DIRECTIVAS II</v>
      </c>
      <c r="B16" s="9" t="s">
        <v>56</v>
      </c>
      <c r="C16" s="9" t="str">
        <f>'1'!C16</f>
        <v>407C</v>
      </c>
      <c r="D16" s="9" t="str">
        <f>'1'!D16</f>
        <v>IGEM</v>
      </c>
      <c r="E16" s="9">
        <f>'1'!E16</f>
        <v>15</v>
      </c>
      <c r="F16" s="9">
        <v>8</v>
      </c>
      <c r="G16" s="9">
        <v>6</v>
      </c>
      <c r="H16" s="10">
        <v>0.93</v>
      </c>
      <c r="I16" s="9">
        <v>1</v>
      </c>
      <c r="J16" s="10">
        <v>7.0000000000000007E-2</v>
      </c>
      <c r="K16" s="9">
        <v>0</v>
      </c>
      <c r="L16" s="10">
        <v>0</v>
      </c>
      <c r="M16" s="9">
        <v>82</v>
      </c>
      <c r="N16" s="15">
        <v>0.73</v>
      </c>
    </row>
    <row r="17" spans="1:14" s="11" customFormat="1" x14ac:dyDescent="0.25">
      <c r="A17" s="9" t="str">
        <f>'1'!A17</f>
        <v>DISEÑO ORGANIZACIONAL</v>
      </c>
      <c r="B17" s="9" t="s">
        <v>54</v>
      </c>
      <c r="C17" s="9" t="str">
        <f>'1'!C17</f>
        <v>607B</v>
      </c>
      <c r="D17" s="9" t="str">
        <f>'1'!D17</f>
        <v>IGEM</v>
      </c>
      <c r="E17" s="9">
        <f>'1'!E17</f>
        <v>28</v>
      </c>
      <c r="F17" s="9">
        <v>23</v>
      </c>
      <c r="G17" s="9">
        <v>2</v>
      </c>
      <c r="H17" s="10">
        <v>0.89</v>
      </c>
      <c r="I17" s="9">
        <v>3</v>
      </c>
      <c r="J17" s="10">
        <v>0.11</v>
      </c>
      <c r="K17" s="9">
        <v>0</v>
      </c>
      <c r="L17" s="10">
        <v>0</v>
      </c>
      <c r="M17" s="9">
        <v>86</v>
      </c>
      <c r="N17" s="15">
        <v>0.86</v>
      </c>
    </row>
    <row r="18" spans="1:14" s="11" customFormat="1" ht="25" x14ac:dyDescent="0.25">
      <c r="A18" s="9" t="str">
        <f>'1'!A18</f>
        <v>DIRECCION COMERCIAL Y ESTRATEGIA DE NEGOCIACION</v>
      </c>
      <c r="B18" s="9" t="s">
        <v>55</v>
      </c>
      <c r="C18" s="9" t="str">
        <f>'1'!C18</f>
        <v>807B</v>
      </c>
      <c r="D18" s="9" t="str">
        <f>'1'!D18</f>
        <v>IGEM</v>
      </c>
      <c r="E18" s="9">
        <f>'1'!E18</f>
        <v>14</v>
      </c>
      <c r="F18" s="9">
        <v>11</v>
      </c>
      <c r="G18" s="9">
        <v>3</v>
      </c>
      <c r="H18" s="10">
        <v>1</v>
      </c>
      <c r="I18" s="9">
        <v>0</v>
      </c>
      <c r="J18" s="10">
        <v>0</v>
      </c>
      <c r="K18" s="9">
        <v>0</v>
      </c>
      <c r="L18" s="10">
        <v>0</v>
      </c>
      <c r="M18" s="9">
        <v>92</v>
      </c>
      <c r="N18" s="15">
        <v>0.64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100</v>
      </c>
      <c r="F28" s="17">
        <f>SUM(F14:F27)</f>
        <v>70</v>
      </c>
      <c r="G28" s="17">
        <f>SUM(G14:G27)</f>
        <v>23</v>
      </c>
      <c r="H28" s="18">
        <f>SUM(F28:G28)/E28</f>
        <v>0.93</v>
      </c>
      <c r="I28" s="17">
        <f t="shared" ref="I28" si="0">(E28-SUM(F28:G28))-K28</f>
        <v>7</v>
      </c>
      <c r="J28" s="18">
        <f t="shared" ref="J28" si="1">I28/E28</f>
        <v>7.0000000000000007E-2</v>
      </c>
      <c r="K28" s="17">
        <f>SUM(K14:K27)</f>
        <v>0</v>
      </c>
      <c r="L28" s="18">
        <f t="shared" ref="L28" si="2">K28/E28</f>
        <v>0</v>
      </c>
      <c r="M28" s="17">
        <f>AVERAGE(M14:M27)</f>
        <v>83</v>
      </c>
      <c r="N28" s="19">
        <f>AVERAGE(N14:N27)</f>
        <v>0.748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Irma de Jesus Hernández Ruiz</v>
      </c>
      <c r="C37" s="39"/>
      <c r="D37" s="39"/>
      <c r="E37" s="13"/>
      <c r="F37" s="13"/>
      <c r="G37" s="39" t="s">
        <v>52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Irma de Jesús</cp:lastModifiedBy>
  <cp:revision/>
  <dcterms:created xsi:type="dcterms:W3CDTF">2021-11-22T14:45:25Z</dcterms:created>
  <dcterms:modified xsi:type="dcterms:W3CDTF">2025-06-12T22:36:20Z</dcterms:modified>
  <cp:category/>
  <cp:contentStatus/>
</cp:coreProperties>
</file>