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Lily\2025\Feb-Jul2025\ReporteSGI\R2-SEM9\"/>
    </mc:Choice>
  </mc:AlternateContent>
  <xr:revisionPtr revIDLastSave="0" documentId="13_ncr:1_{4BE80366-FD94-48F8-841F-4794A11C9C4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2" l="1"/>
  <c r="N28" i="1"/>
  <c r="M28" i="2"/>
  <c r="M28" i="1"/>
  <c r="L15" i="2"/>
  <c r="L16" i="2"/>
  <c r="L17" i="2"/>
  <c r="L18" i="2"/>
  <c r="L14" i="2"/>
  <c r="K28" i="2"/>
  <c r="J15" i="2"/>
  <c r="J16" i="2"/>
  <c r="J17" i="2"/>
  <c r="J18" i="2"/>
  <c r="J14" i="2"/>
  <c r="H15" i="2"/>
  <c r="H16" i="2"/>
  <c r="H17" i="2"/>
  <c r="H18" i="2"/>
  <c r="H14" i="2"/>
  <c r="F28" i="2"/>
  <c r="E28" i="2"/>
  <c r="E28" i="1"/>
  <c r="L15" i="1" l="1"/>
  <c r="L16" i="1"/>
  <c r="L17" i="1"/>
  <c r="L14" i="1"/>
  <c r="J15" i="1"/>
  <c r="J16" i="1"/>
  <c r="J17" i="1"/>
  <c r="J14" i="1"/>
  <c r="H15" i="1"/>
  <c r="H16" i="1"/>
  <c r="H17" i="1"/>
  <c r="H14" i="1"/>
  <c r="L28" i="1"/>
  <c r="K28" i="1"/>
  <c r="F28" i="1"/>
  <c r="E18" i="5"/>
  <c r="D18" i="5"/>
  <c r="C18" i="5"/>
  <c r="A18" i="5"/>
  <c r="E17" i="5"/>
  <c r="D17" i="5"/>
  <c r="C17" i="5"/>
  <c r="A17" i="5"/>
  <c r="E16" i="5"/>
  <c r="D16" i="5"/>
  <c r="C16" i="5"/>
  <c r="A16" i="5"/>
  <c r="E15" i="5"/>
  <c r="D15" i="5"/>
  <c r="C15" i="5"/>
  <c r="A15" i="5"/>
  <c r="E14" i="5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I28" i="1" l="1"/>
  <c r="I28" i="2"/>
</calcChain>
</file>

<file path=xl/sharedStrings.xml><?xml version="1.0" encoding="utf-8"?>
<sst xmlns="http://schemas.openxmlformats.org/spreadsheetml/2006/main" count="185" uniqueCount="48">
  <si>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</si>
  <si>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</si>
  <si>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</si>
  <si>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</si>
  <si>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</si>
  <si>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</si>
  <si>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</si>
  <si>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</si>
  <si>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</si>
  <si>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</si>
  <si>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</si>
  <si>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</si>
  <si>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</si>
  <si>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</si>
  <si>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</si>
  <si>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</si>
  <si>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</si>
  <si>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</si>
  <si>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</si>
  <si>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</si>
  <si>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</si>
  <si>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</si>
  <si>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</si>
  <si>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</si>
  <si>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</si>
  <si>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</si>
  <si>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</si>
  <si>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</si>
  <si>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</si>
  <si>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</si>
  <si>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</si>
  <si>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</si>
  <si>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</si>
  <si>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ISIC</t>
  </si>
  <si>
    <t xml:space="preserve"> -</t>
  </si>
  <si>
    <t>1°</t>
  </si>
  <si>
    <t>ADMINISTRACION DE BASE DE DATOS</t>
  </si>
  <si>
    <t>ISC. DIEGO DE JESUS VELAZQUEZ LUCHO</t>
  </si>
  <si>
    <t>ISC.LILY ALEJANDRA MEDRANO MENDOZA</t>
  </si>
  <si>
    <t>ISC.DIEGO DE JESUS VELAZQUEZ LUCHO</t>
  </si>
  <si>
    <t>S/E</t>
  </si>
  <si>
    <t>INTELIGENCIA ARTIFICIAL</t>
  </si>
  <si>
    <t>PROGRAMACION LOGICA Y FUNCIONAL</t>
  </si>
  <si>
    <t>604A</t>
  </si>
  <si>
    <t>604B</t>
  </si>
  <si>
    <t>FEB-JUNIO 2025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</si>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</sst>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C15" sqref="C15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 t="s">
        <v>35</v>
      </c>
      <c r="C8" s="30"/>
      <c r="D8" s="5" t="s">
        <v>6</v>
      </c>
      <c r="E8" s="6">
        <v>4</v>
      </c>
      <c r="F8" s="1"/>
      <c r="G8" s="4" t="s">
        <v>7</v>
      </c>
      <c r="H8" s="6">
        <v>3</v>
      </c>
      <c r="I8" s="36" t="s">
        <v>8</v>
      </c>
      <c r="J8" s="26"/>
      <c r="K8" s="26"/>
      <c r="L8" s="29" t="s">
        <v>45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29" t="s">
        <v>38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23</v>
      </c>
      <c r="G13" s="8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36</v>
      </c>
      <c r="B14" s="10" t="s">
        <v>22</v>
      </c>
      <c r="C14" s="10" t="s">
        <v>44</v>
      </c>
      <c r="D14" s="10" t="s">
        <v>33</v>
      </c>
      <c r="E14" s="10">
        <v>13</v>
      </c>
      <c r="F14" s="10">
        <v>13</v>
      </c>
      <c r="G14" s="10"/>
      <c r="H14" s="11">
        <f>F14/E14</f>
        <v>1</v>
      </c>
      <c r="I14" s="10">
        <v>0</v>
      </c>
      <c r="J14" s="11">
        <f>I14/E14</f>
        <v>0</v>
      </c>
      <c r="K14" s="10">
        <v>0</v>
      </c>
      <c r="L14" s="11">
        <f>K14/E14</f>
        <v>0</v>
      </c>
      <c r="M14" s="23">
        <v>91</v>
      </c>
      <c r="N14" s="12">
        <v>0.69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9" t="s">
        <v>41</v>
      </c>
      <c r="B15" s="10" t="s">
        <v>22</v>
      </c>
      <c r="C15" s="10">
        <v>804</v>
      </c>
      <c r="D15" s="10" t="s">
        <v>33</v>
      </c>
      <c r="E15" s="10">
        <v>23</v>
      </c>
      <c r="F15" s="10">
        <v>22</v>
      </c>
      <c r="G15" s="10"/>
      <c r="H15" s="11">
        <f t="shared" ref="H15:H17" si="0">F15/E15</f>
        <v>0.95652173913043481</v>
      </c>
      <c r="I15" s="10">
        <v>1</v>
      </c>
      <c r="J15" s="11">
        <f t="shared" ref="J15:J17" si="1">I15/E15</f>
        <v>4.3478260869565216E-2</v>
      </c>
      <c r="K15" s="10">
        <v>0</v>
      </c>
      <c r="L15" s="11">
        <f t="shared" ref="L15:L17" si="2">K15/E15</f>
        <v>0</v>
      </c>
      <c r="M15" s="10">
        <v>81</v>
      </c>
      <c r="N15" s="12">
        <v>0.65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9" t="s">
        <v>42</v>
      </c>
      <c r="B16" s="10" t="s">
        <v>40</v>
      </c>
      <c r="C16" s="10" t="s">
        <v>43</v>
      </c>
      <c r="D16" s="10" t="s">
        <v>33</v>
      </c>
      <c r="E16" s="10">
        <v>26</v>
      </c>
      <c r="F16" s="10">
        <v>0</v>
      </c>
      <c r="G16" s="10"/>
      <c r="H16" s="11">
        <f t="shared" si="0"/>
        <v>0</v>
      </c>
      <c r="I16" s="10">
        <v>0</v>
      </c>
      <c r="J16" s="11">
        <f t="shared" si="1"/>
        <v>0</v>
      </c>
      <c r="K16" s="10">
        <v>0</v>
      </c>
      <c r="L16" s="11">
        <f t="shared" si="2"/>
        <v>0</v>
      </c>
      <c r="M16" s="10">
        <v>0</v>
      </c>
      <c r="N16" s="12">
        <v>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9" t="s">
        <v>42</v>
      </c>
      <c r="B17" s="10" t="s">
        <v>40</v>
      </c>
      <c r="C17" s="10" t="s">
        <v>44</v>
      </c>
      <c r="D17" s="10" t="s">
        <v>33</v>
      </c>
      <c r="E17" s="10">
        <v>14</v>
      </c>
      <c r="F17" s="10">
        <v>0</v>
      </c>
      <c r="G17" s="10"/>
      <c r="H17" s="11">
        <f t="shared" si="0"/>
        <v>0</v>
      </c>
      <c r="I17" s="10">
        <v>0</v>
      </c>
      <c r="J17" s="11">
        <f t="shared" si="1"/>
        <v>0</v>
      </c>
      <c r="K17" s="10">
        <v>0</v>
      </c>
      <c r="L17" s="11">
        <f t="shared" si="2"/>
        <v>0</v>
      </c>
      <c r="M17" s="10">
        <v>0</v>
      </c>
      <c r="N17" s="12">
        <v>0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4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23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4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4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4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4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4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4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4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4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4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 t="s">
        <v>34</v>
      </c>
      <c r="C28" s="16" t="s">
        <v>34</v>
      </c>
      <c r="D28" s="16" t="s">
        <v>34</v>
      </c>
      <c r="E28" s="16">
        <f>SUM(E14:E27)</f>
        <v>76</v>
      </c>
      <c r="F28" s="16">
        <f>SUM(F14:F27)</f>
        <v>35</v>
      </c>
      <c r="G28" s="16">
        <v>0</v>
      </c>
      <c r="H28" s="17"/>
      <c r="I28" s="16">
        <f>SUM(I14:I27)</f>
        <v>1</v>
      </c>
      <c r="J28" s="17"/>
      <c r="K28" s="16">
        <f>SUM(K14:K27)</f>
        <v>0</v>
      </c>
      <c r="L28" s="17">
        <f>SUM(L14:L27)</f>
        <v>0</v>
      </c>
      <c r="M28" s="24">
        <f>ROUND((AVERAGE(M14:M27)),0)</f>
        <v>43</v>
      </c>
      <c r="N28" s="22">
        <f>ROUND((AVERAGE(N14:N27)),0)</f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26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27</v>
      </c>
      <c r="C33" s="26"/>
      <c r="D33" s="26"/>
      <c r="E33" s="1"/>
      <c r="F33" s="1"/>
      <c r="G33" s="27" t="s">
        <v>28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29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ISC.LILY ALEJANDRA MEDRANO MENDOZA</v>
      </c>
      <c r="C37" s="26"/>
      <c r="D37" s="26"/>
      <c r="E37" s="21"/>
      <c r="F37" s="21"/>
      <c r="G37" s="43" t="s">
        <v>37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A3" workbookViewId="0">
      <selection activeCell="C15" sqref="C15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2</v>
      </c>
      <c r="C8" s="30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36" t="s">
        <v>8</v>
      </c>
      <c r="J8" s="26"/>
      <c r="K8" s="26"/>
      <c r="L8" s="29" t="str">
        <f>'1'!L8</f>
        <v>FEB-JUNIO 2025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29" t="str">
        <f>'1'!B10</f>
        <v>ISC.LILY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23</v>
      </c>
      <c r="G13" s="8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ADMINISTRACION DE BASE DE DATOS</v>
      </c>
      <c r="B14" s="10" t="s">
        <v>46</v>
      </c>
      <c r="C14" s="10" t="str">
        <f>'1'!C14</f>
        <v>604B</v>
      </c>
      <c r="D14" s="10" t="str">
        <f>'1'!D14</f>
        <v>ISIC</v>
      </c>
      <c r="E14" s="10">
        <f>'1'!E14</f>
        <v>13</v>
      </c>
      <c r="F14" s="10">
        <v>12</v>
      </c>
      <c r="G14" s="10"/>
      <c r="H14" s="11">
        <f>F14/E14</f>
        <v>0.92307692307692313</v>
      </c>
      <c r="I14" s="10">
        <v>1</v>
      </c>
      <c r="J14" s="11">
        <f>I14/E14</f>
        <v>7.6923076923076927E-2</v>
      </c>
      <c r="K14" s="10">
        <v>0</v>
      </c>
      <c r="L14" s="11">
        <f>K14/E14</f>
        <v>0</v>
      </c>
      <c r="M14" s="10">
        <v>83</v>
      </c>
      <c r="N14" s="12">
        <v>0.92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INTELIGENCIA ARTIFICIAL</v>
      </c>
      <c r="B15" s="10" t="s">
        <v>40</v>
      </c>
      <c r="C15" s="10">
        <f>'1'!C15</f>
        <v>804</v>
      </c>
      <c r="D15" s="10" t="str">
        <f>'1'!D15</f>
        <v>ISIC</v>
      </c>
      <c r="E15" s="10">
        <f>'1'!E15</f>
        <v>23</v>
      </c>
      <c r="F15" s="10">
        <v>0</v>
      </c>
      <c r="G15" s="10"/>
      <c r="H15" s="11">
        <f t="shared" ref="H15:H18" si="0">F15/E15</f>
        <v>0</v>
      </c>
      <c r="I15" s="10">
        <v>0</v>
      </c>
      <c r="J15" s="11">
        <f t="shared" ref="J15:J18" si="1">I15/E15</f>
        <v>0</v>
      </c>
      <c r="K15" s="10">
        <v>0</v>
      </c>
      <c r="L15" s="11">
        <f t="shared" ref="L15:L18" si="2">K15/E15</f>
        <v>0</v>
      </c>
      <c r="M15" s="10">
        <v>0</v>
      </c>
      <c r="N15" s="12">
        <v>0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>PROGRAMACION LOGICA Y FUNCIONAL</v>
      </c>
      <c r="B16" s="10" t="s">
        <v>22</v>
      </c>
      <c r="C16" s="10" t="str">
        <f>'1'!C16</f>
        <v>604A</v>
      </c>
      <c r="D16" s="10" t="str">
        <f>'1'!D16</f>
        <v>ISIC</v>
      </c>
      <c r="E16" s="10">
        <f>'1'!E16</f>
        <v>26</v>
      </c>
      <c r="F16" s="10">
        <v>25</v>
      </c>
      <c r="G16" s="10"/>
      <c r="H16" s="11">
        <f t="shared" si="0"/>
        <v>0.96153846153846156</v>
      </c>
      <c r="I16" s="10">
        <v>1</v>
      </c>
      <c r="J16" s="11">
        <f t="shared" si="1"/>
        <v>3.8461538461538464E-2</v>
      </c>
      <c r="K16" s="10">
        <v>0</v>
      </c>
      <c r="L16" s="11">
        <f t="shared" si="2"/>
        <v>0</v>
      </c>
      <c r="M16" s="10">
        <v>82</v>
      </c>
      <c r="N16" s="12">
        <v>0.65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>PROGRAMACION LOGICA Y FUNCIONAL</v>
      </c>
      <c r="B17" s="10" t="s">
        <v>22</v>
      </c>
      <c r="C17" s="10" t="str">
        <f>'1'!C17</f>
        <v>604B</v>
      </c>
      <c r="D17" s="10" t="str">
        <f>'1'!D17</f>
        <v>ISIC</v>
      </c>
      <c r="E17" s="10">
        <f>'1'!E17</f>
        <v>14</v>
      </c>
      <c r="F17" s="10">
        <v>14</v>
      </c>
      <c r="G17" s="10"/>
      <c r="H17" s="11">
        <f t="shared" si="0"/>
        <v>1</v>
      </c>
      <c r="I17" s="10">
        <v>0</v>
      </c>
      <c r="J17" s="11">
        <f t="shared" si="1"/>
        <v>0</v>
      </c>
      <c r="K17" s="10">
        <v>0</v>
      </c>
      <c r="L17" s="11">
        <f t="shared" si="2"/>
        <v>0</v>
      </c>
      <c r="M17" s="10">
        <v>82</v>
      </c>
      <c r="N17" s="12">
        <v>0.56999999999999995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 t="s">
        <v>36</v>
      </c>
      <c r="B18" s="10" t="s">
        <v>47</v>
      </c>
      <c r="C18" s="10" t="s">
        <v>44</v>
      </c>
      <c r="D18" s="10" t="s">
        <v>33</v>
      </c>
      <c r="E18" s="10">
        <v>13</v>
      </c>
      <c r="F18" s="10">
        <v>11</v>
      </c>
      <c r="G18" s="10"/>
      <c r="H18" s="11">
        <f t="shared" si="0"/>
        <v>0.84615384615384615</v>
      </c>
      <c r="I18" s="10">
        <v>2</v>
      </c>
      <c r="J18" s="11">
        <f t="shared" si="1"/>
        <v>0.15384615384615385</v>
      </c>
      <c r="K18" s="10">
        <v>0</v>
      </c>
      <c r="L18" s="11">
        <f t="shared" si="2"/>
        <v>0</v>
      </c>
      <c r="M18" s="10">
        <v>78</v>
      </c>
      <c r="N18" s="12">
        <v>0.84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>
        <f>SUM(E14:E27)</f>
        <v>89</v>
      </c>
      <c r="F28" s="16">
        <f>SUM(F14:F27)</f>
        <v>62</v>
      </c>
      <c r="G28" s="16"/>
      <c r="H28" s="17"/>
      <c r="I28" s="16">
        <f>SUM(I14:I18)</f>
        <v>4</v>
      </c>
      <c r="J28" s="17"/>
      <c r="K28" s="16">
        <f>SUM(K14:K27)</f>
        <v>0</v>
      </c>
      <c r="L28" s="17"/>
      <c r="M28" s="16">
        <f>ROUND((AVERAGE(M14:M27)),0)</f>
        <v>65</v>
      </c>
      <c r="N28" s="18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26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27</v>
      </c>
      <c r="C33" s="26"/>
      <c r="D33" s="26"/>
      <c r="E33" s="1"/>
      <c r="F33" s="1"/>
      <c r="G33" s="27" t="s">
        <v>28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29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ISC.LILY ALEJANDRA MEDRANO MENDOZA</v>
      </c>
      <c r="C37" s="26"/>
      <c r="D37" s="26"/>
      <c r="E37" s="21"/>
      <c r="F37" s="21"/>
      <c r="G37" s="43" t="s">
        <v>39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6" workbookViewId="0">
      <selection activeCell="G37" sqref="G37:J3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31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3</v>
      </c>
      <c r="C8" s="30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36" t="s">
        <v>8</v>
      </c>
      <c r="J8" s="26"/>
      <c r="K8" s="26"/>
      <c r="L8" s="29" t="str">
        <f>'1'!L8</f>
        <v>FEB-JUNIO 2025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29" t="str">
        <f>'1'!B10</f>
        <v>ISC.LILY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23</v>
      </c>
      <c r="G13" s="8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ADMINISTRACION DE BASE DE DATOS</v>
      </c>
      <c r="B14" s="10"/>
      <c r="C14" s="10" t="str">
        <f>'1'!C14</f>
        <v>604B</v>
      </c>
      <c r="D14" s="10" t="str">
        <f>'1'!D14</f>
        <v>ISIC</v>
      </c>
      <c r="E14" s="10">
        <f>'1'!E14</f>
        <v>13</v>
      </c>
      <c r="F14" s="10"/>
      <c r="G14" s="10"/>
      <c r="H14" s="11"/>
      <c r="I14" s="10"/>
      <c r="J14" s="11"/>
      <c r="K14" s="10"/>
      <c r="L14" s="11"/>
      <c r="M14" s="10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INTELIGENCIA ARTIFICIAL</v>
      </c>
      <c r="B15" s="10"/>
      <c r="C15" s="10">
        <f>'1'!C15</f>
        <v>804</v>
      </c>
      <c r="D15" s="10" t="str">
        <f>'1'!D15</f>
        <v>ISIC</v>
      </c>
      <c r="E15" s="10">
        <f>'1'!E15</f>
        <v>23</v>
      </c>
      <c r="F15" s="10"/>
      <c r="G15" s="10"/>
      <c r="H15" s="11"/>
      <c r="I15" s="10"/>
      <c r="J15" s="11"/>
      <c r="K15" s="10"/>
      <c r="L15" s="11"/>
      <c r="M15" s="10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>PROGRAMACION LOGICA Y FUNCIONAL</v>
      </c>
      <c r="B16" s="10"/>
      <c r="C16" s="10" t="str">
        <f>'1'!C16</f>
        <v>604A</v>
      </c>
      <c r="D16" s="10" t="str">
        <f>'1'!D16</f>
        <v>ISIC</v>
      </c>
      <c r="E16" s="10">
        <f>'1'!E16</f>
        <v>26</v>
      </c>
      <c r="F16" s="10"/>
      <c r="G16" s="10"/>
      <c r="H16" s="11"/>
      <c r="I16" s="10"/>
      <c r="J16" s="11"/>
      <c r="K16" s="10"/>
      <c r="L16" s="11"/>
      <c r="M16" s="10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>PROGRAMACION LOGICA Y FUNCIONAL</v>
      </c>
      <c r="B17" s="10"/>
      <c r="C17" s="10" t="str">
        <f>'1'!C17</f>
        <v>604B</v>
      </c>
      <c r="D17" s="10" t="str">
        <f>'1'!D17</f>
        <v>ISIC</v>
      </c>
      <c r="E17" s="10">
        <f>'1'!E17</f>
        <v>14</v>
      </c>
      <c r="F17" s="10"/>
      <c r="G17" s="10"/>
      <c r="H17" s="11"/>
      <c r="I17" s="10"/>
      <c r="J17" s="11"/>
      <c r="K17" s="10"/>
      <c r="L17" s="11"/>
      <c r="M17" s="10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26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27</v>
      </c>
      <c r="C33" s="26"/>
      <c r="D33" s="26"/>
      <c r="E33" s="1"/>
      <c r="F33" s="1"/>
      <c r="G33" s="27" t="s">
        <v>28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29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ISC.LILY ALEJANDRA MEDRANO MENDOZA</v>
      </c>
      <c r="C37" s="26"/>
      <c r="D37" s="26"/>
      <c r="E37" s="21"/>
      <c r="F37" s="21"/>
      <c r="G37" s="43" t="s">
        <v>39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2" workbookViewId="0">
      <selection activeCell="M14" sqref="M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31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4</v>
      </c>
      <c r="C8" s="30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36" t="s">
        <v>8</v>
      </c>
      <c r="J8" s="26"/>
      <c r="K8" s="26"/>
      <c r="L8" s="29" t="str">
        <f>'1'!L8</f>
        <v>FEB-JUNIO 2025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29" t="str">
        <f>'1'!B10</f>
        <v>ISC.LILY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23</v>
      </c>
      <c r="G13" s="8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ADMINISTRACION DE BASE DE DATOS</v>
      </c>
      <c r="B14" s="10"/>
      <c r="C14" s="10" t="str">
        <f>'1'!C14</f>
        <v>604B</v>
      </c>
      <c r="D14" s="10" t="str">
        <f>'1'!D14</f>
        <v>ISIC</v>
      </c>
      <c r="E14" s="10">
        <f>'1'!E14</f>
        <v>13</v>
      </c>
      <c r="F14" s="10"/>
      <c r="G14" s="10"/>
      <c r="H14" s="11"/>
      <c r="I14" s="10"/>
      <c r="J14" s="11"/>
      <c r="K14" s="10"/>
      <c r="L14" s="11"/>
      <c r="M14" s="10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INTELIGENCIA ARTIFICIAL</v>
      </c>
      <c r="B15" s="10"/>
      <c r="C15" s="10">
        <f>'1'!C15</f>
        <v>804</v>
      </c>
      <c r="D15" s="10" t="str">
        <f>'1'!D15</f>
        <v>ISIC</v>
      </c>
      <c r="E15" s="10">
        <f>'1'!E15</f>
        <v>23</v>
      </c>
      <c r="F15" s="10"/>
      <c r="G15" s="10"/>
      <c r="H15" s="11"/>
      <c r="I15" s="10"/>
      <c r="J15" s="11"/>
      <c r="K15" s="10"/>
      <c r="L15" s="11"/>
      <c r="M15" s="10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>PROGRAMACION LOGICA Y FUNCIONAL</v>
      </c>
      <c r="B16" s="10"/>
      <c r="C16" s="10" t="str">
        <f>'1'!C16</f>
        <v>604A</v>
      </c>
      <c r="D16" s="10" t="str">
        <f>'1'!D16</f>
        <v>ISIC</v>
      </c>
      <c r="E16" s="10">
        <f>'1'!E16</f>
        <v>26</v>
      </c>
      <c r="F16" s="10"/>
      <c r="G16" s="10"/>
      <c r="H16" s="11"/>
      <c r="I16" s="10"/>
      <c r="J16" s="11"/>
      <c r="K16" s="10"/>
      <c r="L16" s="11"/>
      <c r="M16" s="10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>PROGRAMACION LOGICA Y FUNCIONAL</v>
      </c>
      <c r="B17" s="10"/>
      <c r="C17" s="10" t="str">
        <f>'1'!C17</f>
        <v>604B</v>
      </c>
      <c r="D17" s="10" t="str">
        <f>'1'!D17</f>
        <v>ISIC</v>
      </c>
      <c r="E17" s="10">
        <f>'1'!E17</f>
        <v>14</v>
      </c>
      <c r="F17" s="10"/>
      <c r="G17" s="10"/>
      <c r="H17" s="11"/>
      <c r="I17" s="10"/>
      <c r="J17" s="11"/>
      <c r="K17" s="10"/>
      <c r="L17" s="11"/>
      <c r="M17" s="10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26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27</v>
      </c>
      <c r="C33" s="26"/>
      <c r="D33" s="26"/>
      <c r="E33" s="1"/>
      <c r="F33" s="1"/>
      <c r="G33" s="27" t="s">
        <v>28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29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ISC.LILY ALEJANDRA MEDRANO MENDOZA</v>
      </c>
      <c r="C37" s="26"/>
      <c r="D37" s="26"/>
      <c r="E37" s="21"/>
      <c r="F37" s="21"/>
      <c r="G37" s="43" t="s">
        <v>37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3" workbookViewId="0">
      <selection activeCell="F28" sqref="F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31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 t="s">
        <v>32</v>
      </c>
      <c r="C8" s="30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36" t="s">
        <v>8</v>
      </c>
      <c r="J8" s="26"/>
      <c r="K8" s="26"/>
      <c r="L8" s="29" t="str">
        <f>'1'!L8</f>
        <v>FEB-JUNIO 2025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29" t="str">
        <f>'1'!B10</f>
        <v>ISC.LILY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23</v>
      </c>
      <c r="G13" s="8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ADMINISTRACION DE BASE DE DATOS</v>
      </c>
      <c r="B14" s="10"/>
      <c r="C14" s="10" t="str">
        <f>'1'!C14</f>
        <v>604B</v>
      </c>
      <c r="D14" s="10" t="str">
        <f>'1'!D14</f>
        <v>ISIC</v>
      </c>
      <c r="E14" s="10">
        <f>'1'!E14</f>
        <v>13</v>
      </c>
      <c r="F14" s="10"/>
      <c r="G14" s="10"/>
      <c r="H14" s="11"/>
      <c r="I14" s="10"/>
      <c r="J14" s="11"/>
      <c r="K14" s="10"/>
      <c r="L14" s="11"/>
      <c r="M14" s="10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INTELIGENCIA ARTIFICIAL</v>
      </c>
      <c r="B15" s="10"/>
      <c r="C15" s="10">
        <f>'1'!C15</f>
        <v>804</v>
      </c>
      <c r="D15" s="10" t="str">
        <f>'1'!D15</f>
        <v>ISIC</v>
      </c>
      <c r="E15" s="10">
        <f>'1'!E15</f>
        <v>23</v>
      </c>
      <c r="F15" s="10"/>
      <c r="G15" s="10"/>
      <c r="H15" s="11"/>
      <c r="I15" s="10"/>
      <c r="J15" s="11"/>
      <c r="K15" s="10"/>
      <c r="L15" s="11"/>
      <c r="M15" s="10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>PROGRAMACION LOGICA Y FUNCIONAL</v>
      </c>
      <c r="B16" s="10"/>
      <c r="C16" s="10" t="str">
        <f>'1'!C16</f>
        <v>604A</v>
      </c>
      <c r="D16" s="10" t="str">
        <f>'1'!D16</f>
        <v>ISIC</v>
      </c>
      <c r="E16" s="10">
        <f>'1'!E16</f>
        <v>26</v>
      </c>
      <c r="F16" s="10"/>
      <c r="G16" s="10"/>
      <c r="H16" s="11"/>
      <c r="I16" s="10"/>
      <c r="J16" s="11"/>
      <c r="K16" s="10"/>
      <c r="L16" s="11"/>
      <c r="M16" s="10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>PROGRAMACION LOGICA Y FUNCIONAL</v>
      </c>
      <c r="B17" s="10"/>
      <c r="C17" s="10" t="str">
        <f>'1'!C17</f>
        <v>604B</v>
      </c>
      <c r="D17" s="10" t="str">
        <f>'1'!D17</f>
        <v>ISIC</v>
      </c>
      <c r="E17" s="10">
        <f>'1'!E17</f>
        <v>14</v>
      </c>
      <c r="F17" s="10"/>
      <c r="G17" s="10"/>
      <c r="H17" s="11"/>
      <c r="I17" s="10"/>
      <c r="J17" s="11"/>
      <c r="K17" s="10"/>
      <c r="L17" s="11"/>
      <c r="M17" s="10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26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27</v>
      </c>
      <c r="C33" s="26"/>
      <c r="D33" s="26"/>
      <c r="E33" s="1"/>
      <c r="F33" s="1"/>
      <c r="G33" s="27" t="s">
        <v>28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29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ISC.LILY ALEJANDRA MEDRANO MENDOZA</v>
      </c>
      <c r="C37" s="26"/>
      <c r="D37" s="26"/>
      <c r="E37" s="21"/>
      <c r="F37" s="21"/>
      <c r="G37" s="43" t="s">
        <v>37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2022-10-19T17:17:48Z</cp:lastPrinted>
  <dcterms:created xsi:type="dcterms:W3CDTF">2021-11-22T14:45:25Z</dcterms:created>
  <dcterms:modified xsi:type="dcterms:W3CDTF">2025-04-05T00:29:47Z</dcterms:modified>
</cp:coreProperties>
</file>