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Tecnologico\DescargaSGI-FebJun2025\reporte3\"/>
    </mc:Choice>
  </mc:AlternateContent>
  <xr:revisionPtr revIDLastSave="0" documentId="13_ncr:1_{AA88B491-3367-4F10-ADBA-56285A6020A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3" l="1"/>
  <c r="N28" i="2"/>
  <c r="M28" i="3"/>
  <c r="M28" i="2"/>
  <c r="E28" i="3"/>
  <c r="F28" i="3"/>
  <c r="I28" i="3"/>
  <c r="K28" i="3"/>
  <c r="L15" i="3"/>
  <c r="L16" i="3"/>
  <c r="L17" i="3"/>
  <c r="L18" i="3"/>
  <c r="L19" i="3"/>
  <c r="L20" i="3"/>
  <c r="L14" i="3"/>
  <c r="J15" i="3"/>
  <c r="J16" i="3"/>
  <c r="J17" i="3"/>
  <c r="J18" i="3"/>
  <c r="J19" i="3"/>
  <c r="J20" i="3"/>
  <c r="J14" i="3"/>
  <c r="H15" i="3"/>
  <c r="H16" i="3"/>
  <c r="H17" i="3"/>
  <c r="H18" i="3"/>
  <c r="H19" i="3"/>
  <c r="H20" i="3"/>
  <c r="H14" i="3"/>
  <c r="N28" i="1"/>
  <c r="M28" i="1"/>
  <c r="L15" i="2"/>
  <c r="L16" i="2"/>
  <c r="L17" i="2"/>
  <c r="L18" i="2"/>
  <c r="L14" i="2"/>
  <c r="K28" i="2"/>
  <c r="J15" i="2"/>
  <c r="J16" i="2"/>
  <c r="J17" i="2"/>
  <c r="J18" i="2"/>
  <c r="J14" i="2"/>
  <c r="H15" i="2"/>
  <c r="H16" i="2"/>
  <c r="H17" i="2"/>
  <c r="H18" i="2"/>
  <c r="H14" i="2"/>
  <c r="F28" i="2"/>
  <c r="E28" i="2"/>
  <c r="E28" i="1"/>
  <c r="L15" i="1" l="1"/>
  <c r="L16" i="1"/>
  <c r="L17" i="1"/>
  <c r="L14" i="1"/>
  <c r="J15" i="1"/>
  <c r="J16" i="1"/>
  <c r="J17" i="1"/>
  <c r="J14" i="1"/>
  <c r="H15" i="1"/>
  <c r="H16" i="1"/>
  <c r="H17" i="1"/>
  <c r="H14" i="1"/>
  <c r="L28" i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  <c r="I28" i="2"/>
</calcChain>
</file>

<file path=xl/sharedStrings.xml><?xml version="1.0" encoding="utf-8"?>
<sst xmlns="http://schemas.openxmlformats.org/spreadsheetml/2006/main" count="200" uniqueCount="49">
  <si>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</si>
  <si>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</si>
  <si>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</si>
  <si>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</si>
  <si>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</si>
  <si>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</si>
  <si>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</si>
  <si>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</si>
  <si>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</si>
  <si>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</si>
  <si>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</si>
  <si>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</si>
  <si>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</si>
  <si>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</si>
  <si>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</si>
  <si>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</si>
  <si>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</si>
  <si>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</si>
  <si>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</si>
  <si>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</si>
  <si>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</si>
  <si>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</si>
  <si>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</si>
  <si>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</si>
  <si>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</si>
  <si>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</si>
  <si>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</si>
  <si>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</si>
  <si>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</si>
  <si>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</si>
  <si>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</si>
  <si>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</si>
  <si>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</si>
  <si>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</si>
  <si>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</si>
  <si>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</si>
  <si>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</si>
  <si>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ISC. DIEGO DE JESUS VELAZQUEZ LUCHO</t>
  </si>
  <si>
    <t>ISC.LILY ALEJANDRA MEDRANO MENDOZA</t>
  </si>
  <si>
    <t>ISC.DIEGO DE JESUS VELAZQUEZ LUCHO</t>
  </si>
  <si>
    <t>S/E</t>
  </si>
  <si>
    <t>INTELIGENCIA ARTIFICIAL</t>
  </si>
  <si>
    <t>PROGRAMACION LOGICA Y FUNCIONAL</t>
  </si>
  <si>
    <t>604A</t>
  </si>
  <si>
    <t>604B</t>
  </si>
  <si>
    <t>FEB-JUNIO 2025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</si>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</sst>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C15" sqref="C15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35</v>
      </c>
      <c r="C8" s="30"/>
      <c r="D8" s="5" t="s">
        <v>6</v>
      </c>
      <c r="E8" s="6">
        <v>4</v>
      </c>
      <c r="F8" s="1"/>
      <c r="G8" s="4" t="s">
        <v>7</v>
      </c>
      <c r="H8" s="6">
        <v>3</v>
      </c>
      <c r="I8" s="36" t="s">
        <v>8</v>
      </c>
      <c r="J8" s="26"/>
      <c r="K8" s="26"/>
      <c r="L8" s="29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29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">
        <v>36</v>
      </c>
      <c r="B14" s="10" t="s">
        <v>22</v>
      </c>
      <c r="C14" s="10" t="s">
        <v>44</v>
      </c>
      <c r="D14" s="10" t="s">
        <v>33</v>
      </c>
      <c r="E14" s="10">
        <v>13</v>
      </c>
      <c r="F14" s="10">
        <v>13</v>
      </c>
      <c r="G14" s="10"/>
      <c r="H14" s="11">
        <f>F14/E14</f>
        <v>1</v>
      </c>
      <c r="I14" s="10">
        <v>0</v>
      </c>
      <c r="J14" s="11">
        <f>I14/E14</f>
        <v>0</v>
      </c>
      <c r="K14" s="10">
        <v>0</v>
      </c>
      <c r="L14" s="11">
        <f>K14/E14</f>
        <v>0</v>
      </c>
      <c r="M14" s="23">
        <v>91</v>
      </c>
      <c r="N14" s="12">
        <v>0.69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">
        <v>41</v>
      </c>
      <c r="B15" s="10" t="s">
        <v>22</v>
      </c>
      <c r="C15" s="10">
        <v>804</v>
      </c>
      <c r="D15" s="10" t="s">
        <v>33</v>
      </c>
      <c r="E15" s="10">
        <v>23</v>
      </c>
      <c r="F15" s="10">
        <v>22</v>
      </c>
      <c r="G15" s="10"/>
      <c r="H15" s="11">
        <f t="shared" ref="H15:H17" si="0">F15/E15</f>
        <v>0.95652173913043481</v>
      </c>
      <c r="I15" s="10">
        <v>1</v>
      </c>
      <c r="J15" s="11">
        <f t="shared" ref="J15:J17" si="1">I15/E15</f>
        <v>4.3478260869565216E-2</v>
      </c>
      <c r="K15" s="10">
        <v>0</v>
      </c>
      <c r="L15" s="11">
        <f t="shared" ref="L15:L17" si="2">K15/E15</f>
        <v>0</v>
      </c>
      <c r="M15" s="10">
        <v>81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">
        <v>42</v>
      </c>
      <c r="B16" s="10" t="s">
        <v>40</v>
      </c>
      <c r="C16" s="10" t="s">
        <v>43</v>
      </c>
      <c r="D16" s="10" t="s">
        <v>33</v>
      </c>
      <c r="E16" s="10">
        <v>26</v>
      </c>
      <c r="F16" s="10">
        <v>0</v>
      </c>
      <c r="G16" s="10"/>
      <c r="H16" s="11">
        <f t="shared" si="0"/>
        <v>0</v>
      </c>
      <c r="I16" s="10">
        <v>0</v>
      </c>
      <c r="J16" s="11">
        <f t="shared" si="1"/>
        <v>0</v>
      </c>
      <c r="K16" s="10">
        <v>0</v>
      </c>
      <c r="L16" s="11">
        <f t="shared" si="2"/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">
        <v>42</v>
      </c>
      <c r="B17" s="10" t="s">
        <v>40</v>
      </c>
      <c r="C17" s="10" t="s">
        <v>44</v>
      </c>
      <c r="D17" s="10" t="s">
        <v>33</v>
      </c>
      <c r="E17" s="10">
        <v>14</v>
      </c>
      <c r="F17" s="10">
        <v>0</v>
      </c>
      <c r="G17" s="10"/>
      <c r="H17" s="11">
        <f t="shared" si="0"/>
        <v>0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23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76</v>
      </c>
      <c r="F28" s="16">
        <f>SUM(F14:F27)</f>
        <v>35</v>
      </c>
      <c r="G28" s="16">
        <v>0</v>
      </c>
      <c r="H28" s="17"/>
      <c r="I28" s="16">
        <f>SUM(I14:I27)</f>
        <v>1</v>
      </c>
      <c r="J28" s="17"/>
      <c r="K28" s="16">
        <f>SUM(K14:K27)</f>
        <v>0</v>
      </c>
      <c r="L28" s="17">
        <f>SUM(L14:L27)</f>
        <v>0</v>
      </c>
      <c r="M28" s="24">
        <f>ROUND((AVERAGE(M14:M27)),0)</f>
        <v>43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A30" sqref="A30:N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>
        <v>2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46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83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40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0</v>
      </c>
      <c r="G15" s="10"/>
      <c r="H15" s="11">
        <f t="shared" ref="H15:H18" si="0">F15/E15</f>
        <v>0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25</v>
      </c>
      <c r="G16" s="10"/>
      <c r="H16" s="11">
        <f t="shared" si="0"/>
        <v>0.96153846153846156</v>
      </c>
      <c r="I16" s="10">
        <v>1</v>
      </c>
      <c r="J16" s="11">
        <f t="shared" si="1"/>
        <v>3.8461538461538464E-2</v>
      </c>
      <c r="K16" s="10">
        <v>0</v>
      </c>
      <c r="L16" s="11">
        <f t="shared" si="2"/>
        <v>0</v>
      </c>
      <c r="M16" s="10">
        <v>82</v>
      </c>
      <c r="N16" s="12">
        <v>0.65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82</v>
      </c>
      <c r="N17" s="12">
        <v>0.56999999999999995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36</v>
      </c>
      <c r="B18" s="10" t="s">
        <v>47</v>
      </c>
      <c r="C18" s="10" t="s">
        <v>44</v>
      </c>
      <c r="D18" s="10" t="s">
        <v>33</v>
      </c>
      <c r="E18" s="10">
        <v>13</v>
      </c>
      <c r="F18" s="10">
        <v>11</v>
      </c>
      <c r="G18" s="10"/>
      <c r="H18" s="11">
        <f t="shared" si="0"/>
        <v>0.84615384615384615</v>
      </c>
      <c r="I18" s="10">
        <v>2</v>
      </c>
      <c r="J18" s="11">
        <f t="shared" si="1"/>
        <v>0.15384615384615385</v>
      </c>
      <c r="K18" s="10">
        <v>0</v>
      </c>
      <c r="L18" s="11">
        <f t="shared" si="2"/>
        <v>0</v>
      </c>
      <c r="M18" s="10">
        <v>78</v>
      </c>
      <c r="N18" s="12">
        <v>0.84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89</v>
      </c>
      <c r="F28" s="16">
        <f>SUM(F14:F27)</f>
        <v>62</v>
      </c>
      <c r="G28" s="16"/>
      <c r="H28" s="17"/>
      <c r="I28" s="16">
        <f>SUM(I14:I18)</f>
        <v>4</v>
      </c>
      <c r="J28" s="17"/>
      <c r="K28" s="16">
        <f>SUM(K14:K27)</f>
        <v>0</v>
      </c>
      <c r="L28" s="17"/>
      <c r="M28" s="16">
        <f>ROUND((AVERAGE(M14:M27)),0)</f>
        <v>65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8" workbookViewId="0">
      <selection activeCell="P19" sqref="P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31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>
        <v>3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 t="s">
        <v>48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88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 t="s">
        <v>46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18</v>
      </c>
      <c r="G15" s="10"/>
      <c r="H15" s="11">
        <f t="shared" ref="H15:H20" si="0">F15/E15</f>
        <v>0.78260869565217395</v>
      </c>
      <c r="I15" s="10">
        <v>5</v>
      </c>
      <c r="J15" s="11">
        <f t="shared" ref="J15:J20" si="1">I15/E15</f>
        <v>0.21739130434782608</v>
      </c>
      <c r="K15" s="10">
        <v>0</v>
      </c>
      <c r="L15" s="11">
        <f t="shared" ref="L15:L20" si="2">K15/E15</f>
        <v>0</v>
      </c>
      <c r="M15" s="10">
        <v>59.7</v>
      </c>
      <c r="N15" s="12">
        <v>0.78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 t="s">
        <v>46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20</v>
      </c>
      <c r="G16" s="10"/>
      <c r="H16" s="11">
        <f t="shared" si="0"/>
        <v>0.76923076923076927</v>
      </c>
      <c r="I16" s="10">
        <v>6</v>
      </c>
      <c r="J16" s="11">
        <f t="shared" si="1"/>
        <v>0.23076923076923078</v>
      </c>
      <c r="K16" s="10">
        <v>0</v>
      </c>
      <c r="L16" s="11">
        <f t="shared" si="2"/>
        <v>0</v>
      </c>
      <c r="M16" s="10">
        <v>70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 t="s">
        <v>46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95</v>
      </c>
      <c r="N17" s="12">
        <v>0.64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 t="s">
        <v>41</v>
      </c>
      <c r="B18" s="10" t="s">
        <v>47</v>
      </c>
      <c r="C18" s="10">
        <v>804</v>
      </c>
      <c r="D18" s="10" t="s">
        <v>33</v>
      </c>
      <c r="E18" s="10">
        <v>23</v>
      </c>
      <c r="F18" s="10">
        <v>23</v>
      </c>
      <c r="G18" s="10"/>
      <c r="H18" s="11">
        <f t="shared" si="0"/>
        <v>1</v>
      </c>
      <c r="I18" s="10">
        <v>0</v>
      </c>
      <c r="J18" s="11">
        <f t="shared" si="1"/>
        <v>0</v>
      </c>
      <c r="K18" s="10">
        <v>0</v>
      </c>
      <c r="L18" s="11">
        <f t="shared" si="2"/>
        <v>0</v>
      </c>
      <c r="M18" s="10">
        <v>91</v>
      </c>
      <c r="N18" s="12">
        <v>0.60799999999999998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 t="s">
        <v>42</v>
      </c>
      <c r="B19" s="10" t="s">
        <v>47</v>
      </c>
      <c r="C19" s="10" t="s">
        <v>43</v>
      </c>
      <c r="D19" s="10" t="s">
        <v>33</v>
      </c>
      <c r="E19" s="10">
        <v>26</v>
      </c>
      <c r="F19" s="10">
        <v>21</v>
      </c>
      <c r="G19" s="10"/>
      <c r="H19" s="11">
        <f t="shared" si="0"/>
        <v>0.80769230769230771</v>
      </c>
      <c r="I19" s="10">
        <v>5</v>
      </c>
      <c r="J19" s="11">
        <f t="shared" si="1"/>
        <v>0.19230769230769232</v>
      </c>
      <c r="K19" s="10">
        <v>0</v>
      </c>
      <c r="L19" s="11">
        <f t="shared" si="2"/>
        <v>0</v>
      </c>
      <c r="M19" s="10">
        <v>75</v>
      </c>
      <c r="N19" s="12">
        <v>0.73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 t="s">
        <v>42</v>
      </c>
      <c r="B20" s="10" t="s">
        <v>47</v>
      </c>
      <c r="C20" s="10" t="s">
        <v>44</v>
      </c>
      <c r="D20" s="10" t="s">
        <v>33</v>
      </c>
      <c r="E20" s="10">
        <v>14</v>
      </c>
      <c r="F20" s="10">
        <v>12</v>
      </c>
      <c r="G20" s="10"/>
      <c r="H20" s="11">
        <f t="shared" si="0"/>
        <v>0.8571428571428571</v>
      </c>
      <c r="I20" s="10">
        <v>2</v>
      </c>
      <c r="J20" s="11">
        <f t="shared" si="1"/>
        <v>0.14285714285714285</v>
      </c>
      <c r="K20" s="10">
        <v>0</v>
      </c>
      <c r="L20" s="11">
        <f t="shared" si="2"/>
        <v>0</v>
      </c>
      <c r="M20" s="10">
        <v>78.2</v>
      </c>
      <c r="N20" s="12">
        <v>0.85699999999999998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>
        <f>SUM(E14:E27)</f>
        <v>139</v>
      </c>
      <c r="F28" s="16">
        <f>SUM(F14:F27)</f>
        <v>120</v>
      </c>
      <c r="G28" s="16"/>
      <c r="H28" s="17"/>
      <c r="I28" s="16">
        <f>SUM(I14:I27)</f>
        <v>19</v>
      </c>
      <c r="J28" s="17"/>
      <c r="K28" s="16">
        <f>SUM(K14:K27)</f>
        <v>0</v>
      </c>
      <c r="L28" s="17"/>
      <c r="M28" s="16">
        <f>ROUND((AVERAGE(M14:M27)),0)</f>
        <v>80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" workbookViewId="0">
      <selection activeCell="M14" sqref="M14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31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>
        <v>4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/>
      <c r="C15" s="10">
        <f>'1'!C15</f>
        <v>804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" workbookViewId="0">
      <selection activeCell="F28" sqref="F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31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32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tr">
        <f>'1'!A15</f>
        <v>INTELIGENCIA ARTIFICIAL</v>
      </c>
      <c r="B15" s="10"/>
      <c r="C15" s="10">
        <f>'1'!C15</f>
        <v>804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2025-05-13T21:04:16Z</dcterms:modified>
</cp:coreProperties>
</file>