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-120" yWindow="-120" windowWidth="20730" windowHeight="11160" activeTab="1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0" l="1"/>
  <c r="I15" i="10"/>
  <c r="C15" i="22" l="1"/>
  <c r="C16" i="22"/>
  <c r="C17" i="22"/>
  <c r="D15" i="22"/>
  <c r="D16" i="22"/>
  <c r="D17" i="22"/>
  <c r="A15" i="22"/>
  <c r="A16" i="22"/>
  <c r="A17" i="22"/>
  <c r="A14" i="22"/>
  <c r="L17" i="22" l="1"/>
  <c r="I17" i="22" l="1"/>
  <c r="L16" i="22"/>
  <c r="I16" i="22" l="1"/>
  <c r="M28" i="10"/>
  <c r="N2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E18" i="24"/>
  <c r="I18" i="24" s="1"/>
  <c r="J18" i="24" s="1"/>
  <c r="D18" i="24"/>
  <c r="C18" i="24"/>
  <c r="A1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E18" i="23"/>
  <c r="I18" i="23" s="1"/>
  <c r="J18" i="23" s="1"/>
  <c r="D18" i="23"/>
  <c r="C18" i="23"/>
  <c r="A18" i="23"/>
  <c r="E17" i="23"/>
  <c r="I17" i="23" s="1"/>
  <c r="J17" i="23" s="1"/>
  <c r="D17" i="23"/>
  <c r="C17" i="23"/>
  <c r="A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H14" i="24"/>
  <c r="H15" i="24"/>
  <c r="H16" i="24"/>
  <c r="H17" i="24"/>
  <c r="H18" i="24"/>
  <c r="H19" i="24"/>
  <c r="H20" i="24"/>
  <c r="H21" i="24"/>
  <c r="H22" i="24"/>
  <c r="H23" i="24"/>
  <c r="H24" i="24"/>
  <c r="H25" i="24"/>
  <c r="H26" i="24"/>
  <c r="H27" i="24"/>
  <c r="E28" i="24"/>
  <c r="L14" i="23"/>
  <c r="L15" i="23"/>
  <c r="L16" i="23"/>
  <c r="L17" i="23"/>
  <c r="L18" i="23"/>
  <c r="L19" i="23"/>
  <c r="L20" i="23"/>
  <c r="L21" i="23"/>
  <c r="L22" i="23"/>
  <c r="L23" i="23"/>
  <c r="L24" i="23"/>
  <c r="L25" i="23"/>
  <c r="L26" i="23"/>
  <c r="L27" i="23"/>
  <c r="H14" i="23"/>
  <c r="H15" i="23"/>
  <c r="H16" i="23"/>
  <c r="H17" i="23"/>
  <c r="H18" i="23"/>
  <c r="H19" i="23"/>
  <c r="H20" i="23"/>
  <c r="H21" i="23"/>
  <c r="H22" i="23"/>
  <c r="H23" i="23"/>
  <c r="H24" i="23"/>
  <c r="H25" i="23"/>
  <c r="H26" i="23"/>
  <c r="H2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<sst xmlns="http://schemas.openxmlformats.org/spreadsheetml/2006/main" count="184" uniqueCount="46">
  <si>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</si>
  <si>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</si>
  <si>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</si>
  <si>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</si>
  <si>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</si>
  <si>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</si>
  <si>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</si>
  <si>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</si>
  <si>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</si>
  <si>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</si>
  <si>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</si>
  <si>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</si>
  <si>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</si>
  <si>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</si>
  <si>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</si>
  <si>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</si>
  <si>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</si>
  <si>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</si>
  <si>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</si>
  <si>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</si>
  <si>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</si>
  <si>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</si>
  <si>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</si>
  <si>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</si>
  <si>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</si>
  <si>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</si>
  <si>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</si>
  <si>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</si>
  <si>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</si>
  <si>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</si>
  <si>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</si>
  <si>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</si>
  <si>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</si>
  <si>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</si>
  <si>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</si>
  <si>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</si>
  <si>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</si>
  <si>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</si>
  <si>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</si>
  <si>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</si>
  <si>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</si>
  <si>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610A</t>
  </si>
  <si>
    <t>Fundamentos de Gestión de Servicios de TI</t>
  </si>
  <si>
    <t>FEB - JUN 2025</t>
  </si>
  <si>
    <t>Taller de Investigación II</t>
  </si>
  <si>
    <t>Dra. Verónica Guerrero Hernández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</si>
</sst>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44</v>
      </c>
      <c r="B14" s="9" t="s">
        <v>33</v>
      </c>
      <c r="C14" s="9" t="s">
        <v>38</v>
      </c>
      <c r="D14" s="9" t="s">
        <v>32</v>
      </c>
      <c r="E14" s="9">
        <v>10</v>
      </c>
      <c r="F14" s="9"/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17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44</v>
      </c>
      <c r="B15" s="9" t="s">
        <v>33</v>
      </c>
      <c r="C15" s="9" t="s">
        <v>39</v>
      </c>
      <c r="D15" s="9" t="s">
        <v>32</v>
      </c>
      <c r="E15" s="9"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8" t="s">
        <v>40</v>
      </c>
      <c r="B16" s="9" t="s">
        <v>33</v>
      </c>
      <c r="C16" s="9" t="s">
        <v>41</v>
      </c>
      <c r="D16" s="9" t="s">
        <v>32</v>
      </c>
      <c r="E16" s="9"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41</v>
      </c>
      <c r="D17" s="9" t="s">
        <v>32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/>
      <c r="I28" s="17">
        <f t="shared" ref="I28" si="2">(E28-SUM(F28:G28))-K28</f>
        <v>45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24</v>
      </c>
      <c r="N28" s="19">
        <f>AVERAGE(N14:N27)</f>
        <v>0.1575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35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abSelected="1" zoomScale="85" zoomScaleNormal="85" zoomScaleSheetLayoutView="100" workbookViewId="0">
      <selection activeCell="B10" sqref="B10:L1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10</v>
      </c>
      <c r="F14" s="9">
        <v>10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86</v>
      </c>
      <c r="N14" s="15">
        <v>0.5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15</v>
      </c>
      <c r="F15" s="9">
        <v>14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v>20</v>
      </c>
      <c r="F16" s="9">
        <v>19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</v>
      </c>
    </row>
    <row r="17" spans="1:14" s="11" customFormat="1" x14ac:dyDescent="0.2">
      <c r="A17" s="9" t="str">
        <f>'1'!A17</f>
        <v>Fundamentos de Gestión de Servicios de TI</v>
      </c>
      <c r="B17" s="9" t="s">
        <v>36</v>
      </c>
      <c r="C17" s="9" t="str">
        <f>'1'!C17</f>
        <v>610A</v>
      </c>
      <c r="D17" s="9" t="str">
        <f>'1'!D17</f>
        <v>IINF</v>
      </c>
      <c r="E17" s="9">
        <v>19</v>
      </c>
      <c r="F17" s="9">
        <v>19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94</v>
      </c>
      <c r="N17" s="15">
        <v>0.61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64</v>
      </c>
      <c r="F31" s="17">
        <f>SUM(F14:F30)</f>
        <v>62</v>
      </c>
      <c r="G31" s="17">
        <f>SUM(G14:G30)</f>
        <v>0</v>
      </c>
      <c r="H31" s="18">
        <f>SUM(F31:G31)/E31</f>
        <v>0.96875</v>
      </c>
      <c r="I31" s="17">
        <f t="shared" si="0"/>
        <v>2</v>
      </c>
      <c r="J31" s="18">
        <f t="shared" ref="J31" si="6">I31/E31</f>
        <v>3.125E-2</v>
      </c>
      <c r="K31" s="17">
        <f>SUM(K14:K30)</f>
        <v>0</v>
      </c>
      <c r="L31" s="18">
        <f t="shared" si="1"/>
        <v>0</v>
      </c>
      <c r="M31" s="17">
        <f>AVERAGE(M14:M30)</f>
        <v>88</v>
      </c>
      <c r="N31" s="19">
        <f>AVERAGE(N14:N30)</f>
        <v>0.65249999999999997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Dra. Verónica Guerrero Hernández</v>
      </c>
      <c r="C40" s="40"/>
      <c r="D40" s="40"/>
      <c r="E40" s="13"/>
      <c r="F40" s="13"/>
      <c r="G40" s="22" t="s">
        <v>37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B1" sqref="B1:N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0" zoomScale="85" zoomScaleNormal="85" zoomScaleSheetLayoutView="100" workbookViewId="0">
      <selection activeCell="Q13" sqref="Q1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2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0"/>
        <v>0</v>
      </c>
      <c r="I16" s="9">
        <f t="shared" si="1"/>
        <v>20</v>
      </c>
      <c r="J16" s="10">
        <f t="shared" si="2"/>
        <v>1</v>
      </c>
      <c r="K16" s="9"/>
      <c r="L16" s="10">
        <f t="shared" si="3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0"/>
        <v>#DIV/0!</v>
      </c>
      <c r="I18" s="9">
        <f t="shared" si="1"/>
        <v>0</v>
      </c>
      <c r="J18" s="10" t="e">
        <f t="shared" si="2"/>
        <v>#DIV/0!</v>
      </c>
      <c r="K18" s="9"/>
      <c r="L18" s="10" t="e">
        <f t="shared" si="3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si="0"/>
        <v>#DIV/0!</v>
      </c>
      <c r="I19" s="9">
        <f t="shared" si="1"/>
        <v>0</v>
      </c>
      <c r="J19" s="10" t="e">
        <f t="shared" si="2"/>
        <v>#DIV/0!</v>
      </c>
      <c r="K19" s="9"/>
      <c r="L19" s="10" t="e">
        <f t="shared" si="3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0"/>
        <v>#DIV/0!</v>
      </c>
      <c r="I20" s="9">
        <f t="shared" si="1"/>
        <v>0</v>
      </c>
      <c r="J20" s="10" t="e">
        <f t="shared" si="2"/>
        <v>#DIV/0!</v>
      </c>
      <c r="K20" s="9"/>
      <c r="L20" s="10" t="e">
        <f t="shared" si="3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0"/>
        <v>#DIV/0!</v>
      </c>
      <c r="I21" s="9">
        <f t="shared" si="1"/>
        <v>0</v>
      </c>
      <c r="J21" s="10" t="e">
        <f t="shared" si="2"/>
        <v>#DIV/0!</v>
      </c>
      <c r="K21" s="9"/>
      <c r="L21" s="10" t="e">
        <f t="shared" si="3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0"/>
        <v>#DIV/0!</v>
      </c>
      <c r="I22" s="9">
        <f t="shared" si="1"/>
        <v>0</v>
      </c>
      <c r="J22" s="10" t="e">
        <f t="shared" si="2"/>
        <v>#DIV/0!</v>
      </c>
      <c r="K22" s="9"/>
      <c r="L22" s="10" t="e">
        <f t="shared" si="3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0"/>
        <v>#DIV/0!</v>
      </c>
      <c r="I23" s="9">
        <f t="shared" si="1"/>
        <v>0</v>
      </c>
      <c r="J23" s="10" t="e">
        <f t="shared" si="2"/>
        <v>#DIV/0!</v>
      </c>
      <c r="K23" s="9"/>
      <c r="L23" s="10" t="e">
        <f t="shared" si="3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0"/>
        <v>#DIV/0!</v>
      </c>
      <c r="I24" s="9">
        <f t="shared" si="1"/>
        <v>0</v>
      </c>
      <c r="J24" s="10" t="e">
        <f t="shared" si="2"/>
        <v>#DIV/0!</v>
      </c>
      <c r="K24" s="9"/>
      <c r="L24" s="10" t="e">
        <f t="shared" si="3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0"/>
        <v>#DIV/0!</v>
      </c>
      <c r="I25" s="9">
        <f t="shared" si="1"/>
        <v>0</v>
      </c>
      <c r="J25" s="10" t="e">
        <f t="shared" si="2"/>
        <v>#DIV/0!</v>
      </c>
      <c r="K25" s="9"/>
      <c r="L25" s="10" t="e">
        <f t="shared" si="3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0"/>
        <v>#DIV/0!</v>
      </c>
      <c r="I26" s="9">
        <f t="shared" si="1"/>
        <v>0</v>
      </c>
      <c r="J26" s="10" t="e">
        <f t="shared" si="2"/>
        <v>#DIV/0!</v>
      </c>
      <c r="K26" s="9"/>
      <c r="L26" s="10" t="e">
        <f t="shared" si="3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0"/>
        <v>#DIV/0!</v>
      </c>
      <c r="I27" s="9">
        <f t="shared" si="1"/>
        <v>0</v>
      </c>
      <c r="J27" s="10" t="e">
        <f t="shared" si="2"/>
        <v>#DIV/0!</v>
      </c>
      <c r="K27" s="9"/>
      <c r="L27" s="10" t="e">
        <f t="shared" si="3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1"/>
        <v>64</v>
      </c>
      <c r="J28" s="18">
        <f t="shared" si="2"/>
        <v>1</v>
      </c>
      <c r="K28" s="17">
        <f>SUM(K14:K27)</f>
        <v>0</v>
      </c>
      <c r="L28" s="18">
        <f t="shared" si="3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>(F14+G14)/E14</f>
        <v>0</v>
      </c>
      <c r="I14" s="9">
        <f t="shared" ref="I14:I28" si="0">(E14-SUM(F14:G14))-K14</f>
        <v>10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ref="H15:H18" si="3">(F15+G15)/E15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2025-04-03T03:02:55Z</dcterms:modified>
  <cp:category/>
  <cp:contentStatus/>
</cp:coreProperties>
</file>