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tania\Desktop\ENT.MACRO.ESCOLARIZADO\CALIFICACIONES ESCOLARIZADO\CALIFICACIONES POR UNIDADES\UNIDAD 4 CALIFICACIONES\"/>
    </mc:Choice>
  </mc:AlternateContent>
  <xr:revisionPtr revIDLastSave="0" documentId="13_ncr:1_{9813D936-4505-4CD5-AD8D-9B19D3FAC77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23" l="1"/>
  <c r="N14" i="23"/>
  <c r="J14" i="23"/>
  <c r="J15" i="23"/>
  <c r="J14" i="10" l="1"/>
  <c r="L15" i="24"/>
  <c r="I15" i="24"/>
  <c r="J15" i="24" s="1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I16" i="24"/>
  <c r="J16" i="24" s="1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I16" i="23"/>
  <c r="J16" i="23" s="1"/>
  <c r="B10" i="23"/>
  <c r="B37" i="23" s="1"/>
  <c r="H8" i="23"/>
  <c r="E8" i="23"/>
  <c r="L15" i="22"/>
  <c r="L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H8" i="22"/>
  <c r="M28" i="22"/>
  <c r="K28" i="22"/>
  <c r="G28" i="22"/>
  <c r="F28" i="22"/>
  <c r="K27" i="10"/>
  <c r="G27" i="10"/>
  <c r="F27" i="10"/>
  <c r="E27" i="10"/>
  <c r="L26" i="10"/>
  <c r="M26" i="10" s="1"/>
  <c r="N26" i="10" s="1"/>
  <c r="I26" i="10"/>
  <c r="J26" i="10" s="1"/>
  <c r="H26" i="10"/>
  <c r="L25" i="10"/>
  <c r="M25" i="10" s="1"/>
  <c r="N25" i="10" s="1"/>
  <c r="I25" i="10"/>
  <c r="J25" i="10" s="1"/>
  <c r="H25" i="10"/>
  <c r="L24" i="10"/>
  <c r="M24" i="10" s="1"/>
  <c r="N24" i="10" s="1"/>
  <c r="I24" i="10"/>
  <c r="J24" i="10" s="1"/>
  <c r="H24" i="10"/>
  <c r="L23" i="10"/>
  <c r="M23" i="10" s="1"/>
  <c r="N23" i="10" s="1"/>
  <c r="I23" i="10"/>
  <c r="J23" i="10" s="1"/>
  <c r="H23" i="10"/>
  <c r="L22" i="10"/>
  <c r="M22" i="10" s="1"/>
  <c r="N22" i="10" s="1"/>
  <c r="I22" i="10"/>
  <c r="J22" i="10" s="1"/>
  <c r="H22" i="10"/>
  <c r="L21" i="10"/>
  <c r="M21" i="10" s="1"/>
  <c r="I21" i="10"/>
  <c r="J21" i="10" s="1"/>
  <c r="H21" i="10"/>
  <c r="L20" i="10"/>
  <c r="M20" i="10" s="1"/>
  <c r="N20" i="10" s="1"/>
  <c r="I20" i="10"/>
  <c r="J20" i="10" s="1"/>
  <c r="H20" i="10"/>
  <c r="L19" i="10"/>
  <c r="M19" i="10" s="1"/>
  <c r="N19" i="10" s="1"/>
  <c r="I19" i="10"/>
  <c r="J19" i="10" s="1"/>
  <c r="H19" i="10"/>
  <c r="L18" i="10"/>
  <c r="M18" i="10" s="1"/>
  <c r="N18" i="10" s="1"/>
  <c r="I18" i="10"/>
  <c r="J18" i="10" s="1"/>
  <c r="H18" i="10"/>
  <c r="L17" i="10"/>
  <c r="M17" i="10" s="1"/>
  <c r="N17" i="10" s="1"/>
  <c r="I17" i="10"/>
  <c r="J17" i="10" s="1"/>
  <c r="H17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M27" i="10" s="1"/>
  <c r="N27" i="10" s="1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<sst xmlns="http://schemas.openxmlformats.org/spreadsheetml/2006/main" count="196" uniqueCount="49">
  <si>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</si>
  <si>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</si>
  <si>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</si>
  <si>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</si>
  <si>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</si>
  <si>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</si>
  <si>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</si>
  <si>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</si>
  <si>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</si>
  <si>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</si>
  <si>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</si>
  <si>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</si>
  <si>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</si>
  <si>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</si>
  <si>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</si>
  <si>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</si>
  <si>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</si>
  <si>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</si>
  <si>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</si>
  <si>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</si>
  <si>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</si>
  <si>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</si>
  <si>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</si>
  <si>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</si>
  <si>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</si>
  <si>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</si>
  <si>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</si>
  <si>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</si>
  <si>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</si>
  <si>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</si>
  <si>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</si>
  <si>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</si>
  <si>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</si>
  <si>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</si>
  <si>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>ENTORNO MACROECONOMICO</t>
  </si>
  <si>
    <t>407A</t>
  </si>
  <si>
    <t xml:space="preserve">L.E. SERVANDO BELLI IXBA </t>
  </si>
  <si>
    <t>407 B</t>
  </si>
  <si>
    <t xml:space="preserve">L.E.SERVANDO BELLI IXBA </t>
  </si>
  <si>
    <t>L.C.ANA KARENINA CORDOBA FERMAN</t>
  </si>
  <si>
    <t>407 A</t>
  </si>
  <si>
    <t>Ingenieria en Gestion Empresarial</t>
  </si>
  <si>
    <t xml:space="preserve">407 B </t>
  </si>
  <si>
    <t>%</t>
  </si>
  <si>
    <t>FEB.2025 A JUNIO 2025</t>
  </si>
  <si>
    <t>EN GESTION EMPRESARIAL</t>
  </si>
  <si>
    <t>FEB 2025 A JUNIO 2025</t>
  </si>
  <si>
    <t xml:space="preserve">ENTORNO MACROECONOMICO </t>
  </si>
  <si>
    <t xml:space="preserve">407B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</si>
</sst>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56031</xdr:rowOff>
    </xdr:from>
    <xdr:to>
      <xdr:col>15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4" zoomScaleNormal="100" zoomScaleSheetLayoutView="100" workbookViewId="0">
      <selection activeCell="M15" sqref="M15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4" width="7.54296875" style="1" customWidth="1"/>
    <col min="15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2"/>
      <c r="N1" s="2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"/>
      <c r="N3" s="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"/>
      <c r="N5" s="2"/>
    </row>
    <row r="6" spans="1:14" ht="13" x14ac:dyDescent="0.3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3" x14ac:dyDescent="0.3">
      <c r="A8" s="4" t="s">
        <v>3</v>
      </c>
      <c r="B8" s="31">
        <v>1</v>
      </c>
      <c r="C8" s="31"/>
      <c r="D8" s="14" t="s">
        <v>4</v>
      </c>
      <c r="E8" s="5">
        <v>2</v>
      </c>
      <c r="G8" s="4" t="s">
        <v>5</v>
      </c>
      <c r="H8" s="5">
        <v>1</v>
      </c>
      <c r="I8" s="30" t="s">
        <v>6</v>
      </c>
      <c r="J8" s="30"/>
      <c r="K8" s="30"/>
      <c r="L8" s="20" t="s">
        <v>44</v>
      </c>
      <c r="M8" s="6"/>
      <c r="N8" s="6"/>
    </row>
    <row r="10" spans="1:14" ht="13" x14ac:dyDescent="0.3">
      <c r="A10" s="4" t="s">
        <v>7</v>
      </c>
      <c r="B10" s="31" t="s">
        <v>36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6"/>
      <c r="N10" s="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4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5"/>
    </row>
    <row r="14" spans="1:14" s="11" customFormat="1" ht="25" x14ac:dyDescent="0.25">
      <c r="A14" s="9" t="s">
        <v>34</v>
      </c>
      <c r="B14" s="9">
        <v>1</v>
      </c>
      <c r="C14" s="9" t="s">
        <v>35</v>
      </c>
      <c r="D14" s="9" t="s">
        <v>30</v>
      </c>
      <c r="E14" s="9">
        <v>31</v>
      </c>
      <c r="F14" s="9">
        <v>28</v>
      </c>
      <c r="G14" s="9">
        <v>0</v>
      </c>
      <c r="H14" s="10">
        <v>0.9</v>
      </c>
      <c r="I14" s="9">
        <v>3</v>
      </c>
      <c r="J14" s="10">
        <f t="shared" ref="J14:J27" si="0">I14/E14</f>
        <v>9.6774193548387094E-2</v>
      </c>
      <c r="K14" s="21">
        <v>0</v>
      </c>
      <c r="L14" s="10">
        <f t="shared" ref="L14" si="1">K14/E14</f>
        <v>0</v>
      </c>
      <c r="M14" s="10">
        <v>0.99</v>
      </c>
      <c r="N14" s="10">
        <v>0.59</v>
      </c>
    </row>
    <row r="15" spans="1:14" s="11" customFormat="1" ht="25" x14ac:dyDescent="0.25">
      <c r="A15" s="9" t="s">
        <v>34</v>
      </c>
      <c r="B15" s="9">
        <v>1</v>
      </c>
      <c r="C15" s="9" t="s">
        <v>42</v>
      </c>
      <c r="D15" s="9" t="s">
        <v>30</v>
      </c>
      <c r="E15" s="9">
        <v>14</v>
      </c>
      <c r="F15" s="9">
        <v>14</v>
      </c>
      <c r="G15" s="9">
        <v>0</v>
      </c>
      <c r="H15" s="10">
        <v>1</v>
      </c>
      <c r="I15" s="9">
        <v>0</v>
      </c>
      <c r="J15" s="10">
        <v>0</v>
      </c>
      <c r="K15" s="21">
        <v>0</v>
      </c>
      <c r="L15" s="10">
        <v>0</v>
      </c>
      <c r="M15" s="10">
        <v>0.95</v>
      </c>
      <c r="N15" s="10">
        <v>0.57140000000000002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 t="s">
        <v>43</v>
      </c>
      <c r="M16" s="10" t="s">
        <v>43</v>
      </c>
      <c r="N16" s="10" t="s">
        <v>43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7:H26" si="2">F17/E17</f>
        <v>#DIV/0!</v>
      </c>
      <c r="I17" s="9">
        <f t="shared" ref="I17:I26" si="3">(E17-SUM(F17:G17))-K17</f>
        <v>0</v>
      </c>
      <c r="J17" s="10" t="e">
        <f t="shared" si="0"/>
        <v>#DIV/0!</v>
      </c>
      <c r="K17" s="9"/>
      <c r="L17" s="10" t="e">
        <f t="shared" ref="L17:L27" si="4">K17/E17</f>
        <v>#DIV/0!</v>
      </c>
      <c r="M17" s="10" t="e">
        <f t="shared" ref="M17:M21" si="5">L17/F17</f>
        <v>#DIV/0!</v>
      </c>
      <c r="N17" s="10" t="e">
        <f t="shared" ref="N17:N20" si="6">M17/G17</f>
        <v>#DIV/0!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  <c r="M18" s="10" t="e">
        <f t="shared" si="5"/>
        <v>#DIV/0!</v>
      </c>
      <c r="N18" s="10" t="e">
        <f t="shared" si="6"/>
        <v>#DIV/0!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  <c r="M19" s="10" t="e">
        <f t="shared" si="5"/>
        <v>#DIV/0!</v>
      </c>
      <c r="N19" s="10" t="e">
        <f t="shared" si="6"/>
        <v>#DIV/0!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  <c r="M20" s="10" t="e">
        <f t="shared" si="5"/>
        <v>#DIV/0!</v>
      </c>
      <c r="N20" s="10" t="e">
        <f t="shared" si="6"/>
        <v>#DIV/0!</v>
      </c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  <c r="M21" s="10" t="e">
        <f t="shared" si="5"/>
        <v>#DIV/0!</v>
      </c>
      <c r="N21" s="10" t="s">
        <v>43</v>
      </c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  <c r="M22" s="10" t="e">
        <f t="shared" ref="M22:M27" si="7">L22/F22</f>
        <v>#DIV/0!</v>
      </c>
      <c r="N22" s="10" t="e">
        <f t="shared" ref="N22:N27" si="8">M22/G22</f>
        <v>#DIV/0!</v>
      </c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  <c r="M23" s="10" t="e">
        <f t="shared" si="7"/>
        <v>#DIV/0!</v>
      </c>
      <c r="N23" s="10" t="e">
        <f t="shared" si="8"/>
        <v>#DIV/0!</v>
      </c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  <c r="M24" s="10" t="e">
        <f t="shared" si="7"/>
        <v>#DIV/0!</v>
      </c>
      <c r="N24" s="10" t="e">
        <f t="shared" si="8"/>
        <v>#DIV/0!</v>
      </c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  <c r="M25" s="10" t="e">
        <f t="shared" si="7"/>
        <v>#DIV/0!</v>
      </c>
      <c r="N25" s="10" t="e">
        <f t="shared" si="8"/>
        <v>#DIV/0!</v>
      </c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  <c r="M26" s="10" t="e">
        <f t="shared" si="7"/>
        <v>#DIV/0!</v>
      </c>
      <c r="N26" s="10" t="e">
        <f t="shared" si="8"/>
        <v>#DIV/0!</v>
      </c>
    </row>
    <row r="27" spans="1:14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45</v>
      </c>
      <c r="F27" s="17">
        <f>SUM(F14:F26)</f>
        <v>42</v>
      </c>
      <c r="G27" s="17">
        <f>SUM(G14:G26)</f>
        <v>0</v>
      </c>
      <c r="H27" s="18">
        <v>0.84</v>
      </c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  <c r="M27" s="18">
        <f t="shared" si="7"/>
        <v>0</v>
      </c>
      <c r="N27" s="18" t="e">
        <f t="shared" si="8"/>
        <v>#DIV/0!</v>
      </c>
    </row>
    <row r="29" spans="1:14" ht="120" customHeight="1" x14ac:dyDescent="0.25">
      <c r="A29" s="40" t="s">
        <v>25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23"/>
      <c r="N29" s="23"/>
    </row>
    <row r="31" spans="1:14" x14ac:dyDescent="0.25">
      <c r="A31" s="12"/>
    </row>
    <row r="32" spans="1:14" ht="13" x14ac:dyDescent="0.3">
      <c r="B32" s="38" t="s">
        <v>26</v>
      </c>
      <c r="C32" s="38"/>
      <c r="D32" s="38"/>
      <c r="G32" s="26" t="s">
        <v>27</v>
      </c>
      <c r="H32" s="26"/>
      <c r="I32" s="26"/>
      <c r="J32" s="26"/>
    </row>
    <row r="33" spans="1:10" ht="62.25" customHeight="1" x14ac:dyDescent="0.25">
      <c r="B33" s="39"/>
      <c r="C33" s="39"/>
      <c r="D33" s="39"/>
      <c r="G33" s="31"/>
      <c r="H33" s="31"/>
      <c r="I33" s="31"/>
      <c r="J33" s="31"/>
    </row>
    <row r="34" spans="1:10" hidden="1" x14ac:dyDescent="0.25">
      <c r="A34" s="36" t="e">
        <v>#REF!</v>
      </c>
      <c r="B34" s="36"/>
      <c r="C34" s="6"/>
      <c r="E34" s="36"/>
      <c r="F34" s="36"/>
      <c r="G34" s="36"/>
      <c r="H34" s="36"/>
    </row>
    <row r="35" spans="1:10" hidden="1" x14ac:dyDescent="0.25"/>
    <row r="36" spans="1:10" ht="45" customHeight="1" x14ac:dyDescent="0.25">
      <c r="B36" s="37" t="s">
        <v>38</v>
      </c>
      <c r="C36" s="37"/>
      <c r="D36" s="37"/>
      <c r="E36" s="13"/>
      <c r="F36" s="13"/>
      <c r="G36" s="37" t="s">
        <v>33</v>
      </c>
      <c r="H36" s="37"/>
      <c r="I36" s="37"/>
      <c r="J36" s="37"/>
    </row>
  </sheetData>
  <mergeCells count="30"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  <mergeCell ref="B1:L1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M12:M13"/>
    <mergeCell ref="N12:N13"/>
    <mergeCell ref="A3:L3"/>
    <mergeCell ref="A5:L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M16" sqref="M16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2</v>
      </c>
      <c r="C8" s="31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30" t="s">
        <v>6</v>
      </c>
      <c r="J8" s="30"/>
      <c r="K8" s="30"/>
      <c r="L8" s="31" t="s">
        <v>46</v>
      </c>
      <c r="M8" s="31"/>
      <c r="N8" s="31"/>
    </row>
    <row r="10" spans="1:14" ht="13" x14ac:dyDescent="0.3">
      <c r="A10" s="4" t="s">
        <v>7</v>
      </c>
      <c r="B10" s="31" t="str">
        <f>'1'!B10</f>
        <v xml:space="preserve">L.E. SERVANDO BELLI IXBA 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41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2"/>
    </row>
    <row r="14" spans="1:14" s="11" customFormat="1" ht="25" x14ac:dyDescent="0.25">
      <c r="A14" s="9" t="s">
        <v>34</v>
      </c>
      <c r="B14" s="9">
        <v>2</v>
      </c>
      <c r="C14" s="9" t="s">
        <v>40</v>
      </c>
      <c r="D14" s="9" t="s">
        <v>30</v>
      </c>
      <c r="E14" s="9">
        <v>31</v>
      </c>
      <c r="F14" s="9">
        <v>27</v>
      </c>
      <c r="G14" s="9">
        <v>0</v>
      </c>
      <c r="H14" s="10">
        <v>0.87</v>
      </c>
      <c r="I14" s="9">
        <v>4</v>
      </c>
      <c r="J14" s="10">
        <v>0.13</v>
      </c>
      <c r="K14" s="21">
        <v>0</v>
      </c>
      <c r="L14" s="10">
        <f t="shared" ref="L14:L28" si="0">K14/E14</f>
        <v>0</v>
      </c>
      <c r="M14" s="21">
        <v>0.97</v>
      </c>
      <c r="N14" s="15">
        <v>0.35</v>
      </c>
    </row>
    <row r="15" spans="1:14" s="11" customFormat="1" ht="25" x14ac:dyDescent="0.25">
      <c r="A15" s="9" t="s">
        <v>34</v>
      </c>
      <c r="B15" s="9">
        <v>2</v>
      </c>
      <c r="C15" s="9" t="s">
        <v>37</v>
      </c>
      <c r="D15" s="9" t="s">
        <v>41</v>
      </c>
      <c r="E15" s="9">
        <v>14</v>
      </c>
      <c r="F15" s="9">
        <v>11</v>
      </c>
      <c r="G15" s="9">
        <v>0</v>
      </c>
      <c r="H15" s="10">
        <f t="shared" ref="H15:H27" si="1">F15/E15</f>
        <v>0.7857142857142857</v>
      </c>
      <c r="I15" s="9">
        <f t="shared" ref="I15:I27" si="2">(E15-SUM(F15:G15))-K15</f>
        <v>3</v>
      </c>
      <c r="J15" s="10">
        <f t="shared" ref="J15:J28" si="3">I15/E15</f>
        <v>0.21428571428571427</v>
      </c>
      <c r="K15" s="21">
        <v>0</v>
      </c>
      <c r="L15" s="10">
        <f t="shared" si="0"/>
        <v>0</v>
      </c>
      <c r="M15" s="21">
        <v>1</v>
      </c>
      <c r="N15" s="15">
        <v>0.28999999999999998</v>
      </c>
    </row>
    <row r="16" spans="1:14" s="11" customFormat="1" x14ac:dyDescent="0.25">
      <c r="A16" s="9">
        <v>0</v>
      </c>
      <c r="B16" s="9"/>
      <c r="C16" s="9">
        <v>0</v>
      </c>
      <c r="D16" s="9">
        <v>0</v>
      </c>
      <c r="E16" s="9"/>
      <c r="F16" s="9"/>
      <c r="G16" s="9"/>
      <c r="H16" s="10" t="e">
        <f t="shared" si="1"/>
        <v>#DIV/0!</v>
      </c>
      <c r="I16" s="9">
        <f t="shared" si="2"/>
        <v>0</v>
      </c>
      <c r="J16" s="10" t="e">
        <f t="shared" si="3"/>
        <v>#DIV/0!</v>
      </c>
      <c r="K16" s="9"/>
      <c r="L16" s="10" t="e">
        <f t="shared" si="0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0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3"/>
        <v>0</v>
      </c>
      <c r="K28" s="17">
        <f>SUM(K14:K27)</f>
        <v>0</v>
      </c>
      <c r="L28" s="18">
        <f t="shared" si="0"/>
        <v>0</v>
      </c>
      <c r="M28" s="17">
        <f>AVERAGE(M14:M27)</f>
        <v>0.98499999999999999</v>
      </c>
      <c r="N28" s="19">
        <v>0.05</v>
      </c>
    </row>
    <row r="30" spans="1:14" ht="120" customHeight="1" x14ac:dyDescent="0.25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8" t="s">
        <v>26</v>
      </c>
      <c r="C33" s="38"/>
      <c r="D33" s="38"/>
      <c r="G33" s="26" t="s">
        <v>27</v>
      </c>
      <c r="H33" s="26"/>
      <c r="I33" s="26"/>
      <c r="J33" s="26"/>
    </row>
    <row r="34" spans="1:10" ht="62.25" customHeight="1" x14ac:dyDescent="0.25">
      <c r="B34" s="39"/>
      <c r="C34" s="39"/>
      <c r="D34" s="39"/>
      <c r="G34" s="31"/>
      <c r="H34" s="31"/>
      <c r="I34" s="31"/>
      <c r="J34" s="31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 xml:space="preserve">L.E. SERVANDO BELLI IXBA </v>
      </c>
      <c r="C37" s="37"/>
      <c r="D37" s="37"/>
      <c r="E37" s="13"/>
      <c r="F37" s="13"/>
      <c r="G37" s="37" t="s">
        <v>39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P9" sqref="P9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45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3</v>
      </c>
      <c r="C8" s="31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0" t="s">
        <v>6</v>
      </c>
      <c r="J8" s="30"/>
      <c r="K8" s="30"/>
      <c r="L8" s="31" t="s">
        <v>44</v>
      </c>
      <c r="M8" s="31"/>
      <c r="N8" s="31"/>
    </row>
    <row r="10" spans="1:14" ht="13" x14ac:dyDescent="0.3">
      <c r="A10" s="4" t="s">
        <v>7</v>
      </c>
      <c r="B10" s="31" t="str">
        <f>'1'!B10</f>
        <v xml:space="preserve">L.E. SERVANDO BELLI IXBA 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41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2"/>
    </row>
    <row r="14" spans="1:14" s="11" customFormat="1" ht="25" x14ac:dyDescent="0.25">
      <c r="A14" s="9" t="s">
        <v>34</v>
      </c>
      <c r="B14" s="9">
        <v>3</v>
      </c>
      <c r="C14" s="9" t="s">
        <v>40</v>
      </c>
      <c r="D14" s="9" t="s">
        <v>30</v>
      </c>
      <c r="E14" s="9">
        <v>31</v>
      </c>
      <c r="F14" s="9">
        <v>27</v>
      </c>
      <c r="G14" s="9">
        <v>0</v>
      </c>
      <c r="H14" s="10"/>
      <c r="I14" s="9">
        <v>4</v>
      </c>
      <c r="J14" s="10">
        <f t="shared" ref="J14:J28" si="0">I14/E14</f>
        <v>0.12903225806451613</v>
      </c>
      <c r="K14" s="9">
        <v>0</v>
      </c>
      <c r="L14" s="10">
        <f t="shared" ref="L14:L28" si="1">K14/E14</f>
        <v>0</v>
      </c>
      <c r="M14" s="9">
        <v>83</v>
      </c>
      <c r="N14" s="15">
        <f>20/E14</f>
        <v>0.64516129032258063</v>
      </c>
    </row>
    <row r="15" spans="1:14" s="11" customFormat="1" ht="25" x14ac:dyDescent="0.25">
      <c r="A15" s="9" t="s">
        <v>34</v>
      </c>
      <c r="B15" s="9">
        <v>3</v>
      </c>
      <c r="C15" s="9" t="s">
        <v>42</v>
      </c>
      <c r="D15" s="9" t="s">
        <v>30</v>
      </c>
      <c r="E15" s="9">
        <v>14</v>
      </c>
      <c r="F15" s="9">
        <v>11</v>
      </c>
      <c r="G15" s="9">
        <v>0</v>
      </c>
      <c r="H15" s="10"/>
      <c r="I15" s="9">
        <v>3</v>
      </c>
      <c r="J15" s="10">
        <f t="shared" si="0"/>
        <v>0.21428571428571427</v>
      </c>
      <c r="K15" s="9">
        <v>0</v>
      </c>
      <c r="L15" s="10">
        <f t="shared" si="1"/>
        <v>0</v>
      </c>
      <c r="M15" s="9">
        <v>74</v>
      </c>
      <c r="N15" s="15">
        <f>11/E15</f>
        <v>0.7857142857142857</v>
      </c>
    </row>
    <row r="16" spans="1:14" s="11" customFormat="1" x14ac:dyDescent="0.25">
      <c r="A16" s="9"/>
      <c r="B16" s="9"/>
      <c r="C16" s="9">
        <v>0</v>
      </c>
      <c r="D16" s="9"/>
      <c r="E16" s="9">
        <v>0</v>
      </c>
      <c r="F16" s="9"/>
      <c r="G16" s="9"/>
      <c r="H16" s="10" t="e">
        <f t="shared" ref="H16:H27" si="2">F16/E16</f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>
        <f>AVERAGE(M14:M27)</f>
        <v>78.5</v>
      </c>
      <c r="N28" s="19">
        <f>AVERAGE(N14:N27)</f>
        <v>0.71543778801843316</v>
      </c>
    </row>
    <row r="30" spans="1:14" ht="120" customHeight="1" x14ac:dyDescent="0.25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8" t="s">
        <v>26</v>
      </c>
      <c r="C33" s="38"/>
      <c r="D33" s="38"/>
      <c r="G33" s="26" t="s">
        <v>27</v>
      </c>
      <c r="H33" s="26"/>
      <c r="I33" s="26"/>
      <c r="J33" s="26"/>
    </row>
    <row r="34" spans="1:10" ht="62.25" customHeight="1" x14ac:dyDescent="0.25">
      <c r="B34" s="39"/>
      <c r="C34" s="39"/>
      <c r="D34" s="39"/>
      <c r="G34" s="31"/>
      <c r="H34" s="31"/>
      <c r="I34" s="31"/>
      <c r="J34" s="31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 xml:space="preserve">L.E. SERVANDO BELLI IXBA 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23" zoomScale="85" zoomScaleNormal="85" zoomScaleSheetLayoutView="100" workbookViewId="0">
      <selection activeCell="P16" sqref="P16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4</v>
      </c>
      <c r="C8" s="31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0" t="s">
        <v>6</v>
      </c>
      <c r="J8" s="30"/>
      <c r="K8" s="30"/>
      <c r="L8" s="31" t="str">
        <f>'1'!L8</f>
        <v>FEB.2025 A JUNIO 2025</v>
      </c>
      <c r="M8" s="31"/>
      <c r="N8" s="31"/>
    </row>
    <row r="10" spans="1:14" ht="13" x14ac:dyDescent="0.3">
      <c r="A10" s="4" t="s">
        <v>7</v>
      </c>
      <c r="B10" s="31" t="str">
        <f>'1'!B10</f>
        <v xml:space="preserve">L.E. SERVANDO BELLI IXBA 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41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2"/>
    </row>
    <row r="14" spans="1:14" s="11" customFormat="1" ht="25" x14ac:dyDescent="0.25">
      <c r="A14" s="9" t="s">
        <v>34</v>
      </c>
      <c r="B14" s="9">
        <v>4</v>
      </c>
      <c r="C14" s="9" t="s">
        <v>35</v>
      </c>
      <c r="D14" s="9" t="s">
        <v>30</v>
      </c>
      <c r="E14" s="9">
        <v>31</v>
      </c>
      <c r="F14" s="9">
        <v>27</v>
      </c>
      <c r="G14" s="9">
        <v>0</v>
      </c>
      <c r="H14" s="10"/>
      <c r="I14" s="9">
        <v>4</v>
      </c>
      <c r="J14" s="10">
        <f t="shared" ref="J14:J28" si="0">I14/E14</f>
        <v>0.12903225806451613</v>
      </c>
      <c r="K14" s="9">
        <v>0</v>
      </c>
      <c r="L14" s="10">
        <f t="shared" ref="L14:L28" si="1">K14/E14</f>
        <v>0</v>
      </c>
      <c r="M14" s="9">
        <v>83</v>
      </c>
      <c r="N14" s="15">
        <v>0.65</v>
      </c>
    </row>
    <row r="15" spans="1:14" s="11" customFormat="1" ht="25" x14ac:dyDescent="0.25">
      <c r="A15" s="9" t="s">
        <v>47</v>
      </c>
      <c r="B15" s="9">
        <v>4</v>
      </c>
      <c r="C15" s="9" t="s">
        <v>48</v>
      </c>
      <c r="D15" s="9" t="s">
        <v>30</v>
      </c>
      <c r="E15" s="9">
        <v>14</v>
      </c>
      <c r="F15" s="9">
        <v>11</v>
      </c>
      <c r="G15" s="9">
        <v>0</v>
      </c>
      <c r="H15" s="10"/>
      <c r="I15" s="9">
        <f t="shared" ref="I15:I27" si="2">(E15-SUM(F15:G15))-K15</f>
        <v>3</v>
      </c>
      <c r="J15" s="10">
        <f t="shared" si="0"/>
        <v>0.21428571428571427</v>
      </c>
      <c r="K15" s="9">
        <v>0</v>
      </c>
      <c r="L15" s="10">
        <f t="shared" si="1"/>
        <v>0</v>
      </c>
      <c r="M15" s="9">
        <v>74</v>
      </c>
      <c r="N15" s="15">
        <v>0.79</v>
      </c>
    </row>
    <row r="16" spans="1:14" s="11" customFormat="1" x14ac:dyDescent="0.25">
      <c r="A16" s="9">
        <v>0</v>
      </c>
      <c r="B16" s="9"/>
      <c r="C16" s="9">
        <v>0</v>
      </c>
      <c r="D16" s="9">
        <v>0</v>
      </c>
      <c r="E16" s="9">
        <v>0</v>
      </c>
      <c r="F16" s="9"/>
      <c r="G16" s="9"/>
      <c r="H16" s="10" t="e">
        <f t="shared" ref="H15:H27" si="3">F16/E16</f>
        <v>#DIV/0!</v>
      </c>
      <c r="I16" s="9">
        <f t="shared" si="2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3"/>
        <v>#DIV/0!</v>
      </c>
      <c r="I17" s="9">
        <f t="shared" si="2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3"/>
        <v>#DIV/0!</v>
      </c>
      <c r="I18" s="9">
        <f t="shared" si="2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3"/>
        <v>#DIV/0!</v>
      </c>
      <c r="I19" s="9">
        <f t="shared" si="2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3"/>
        <v>#DIV/0!</v>
      </c>
      <c r="I20" s="9">
        <f t="shared" si="2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3"/>
        <v>#DIV/0!</v>
      </c>
      <c r="I21" s="9">
        <f t="shared" si="2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3"/>
        <v>#DIV/0!</v>
      </c>
      <c r="I22" s="9">
        <f t="shared" si="2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3"/>
        <v>#DIV/0!</v>
      </c>
      <c r="I23" s="9">
        <f t="shared" si="2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3"/>
        <v>#DIV/0!</v>
      </c>
      <c r="I24" s="9">
        <f t="shared" si="2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3"/>
        <v>#DIV/0!</v>
      </c>
      <c r="I25" s="9">
        <f t="shared" si="2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3"/>
        <v>#DIV/0!</v>
      </c>
      <c r="I26" s="9">
        <f t="shared" si="2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3"/>
        <v>#DIV/0!</v>
      </c>
      <c r="I27" s="9">
        <f t="shared" si="2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>
        <f>AVERAGE(M14:M27)</f>
        <v>78.5</v>
      </c>
      <c r="N28" s="19">
        <f>AVERAGE(N14:N27)</f>
        <v>0.72</v>
      </c>
    </row>
    <row r="30" spans="1:14" ht="120" customHeight="1" x14ac:dyDescent="0.25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8" t="s">
        <v>26</v>
      </c>
      <c r="C33" s="38"/>
      <c r="D33" s="38"/>
      <c r="G33" s="26" t="s">
        <v>27</v>
      </c>
      <c r="H33" s="26"/>
      <c r="I33" s="26"/>
      <c r="J33" s="26"/>
    </row>
    <row r="34" spans="1:10" ht="62.25" customHeight="1" x14ac:dyDescent="0.25">
      <c r="B34" s="39"/>
      <c r="C34" s="39"/>
      <c r="D34" s="39"/>
      <c r="G34" s="31"/>
      <c r="H34" s="31"/>
      <c r="I34" s="31"/>
      <c r="J34" s="31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 xml:space="preserve">L.E. SERVANDO BELLI IXBA 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9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81640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/>
      <c r="C8" s="31"/>
      <c r="D8" s="14" t="s">
        <v>4</v>
      </c>
      <c r="E8" s="20"/>
      <c r="F8"/>
      <c r="G8" s="4" t="s">
        <v>5</v>
      </c>
      <c r="H8" s="20">
        <v>1</v>
      </c>
      <c r="I8" s="30" t="s">
        <v>6</v>
      </c>
      <c r="J8" s="30"/>
      <c r="K8" s="30"/>
      <c r="L8" s="31" t="str">
        <f>'1'!L8</f>
        <v>FEB.2025 A JUNIO 2025</v>
      </c>
      <c r="M8" s="31"/>
      <c r="N8" s="31"/>
    </row>
    <row r="10" spans="1:14" ht="13" x14ac:dyDescent="0.3">
      <c r="A10" s="4" t="s">
        <v>7</v>
      </c>
      <c r="B10" s="31" t="s">
        <v>29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41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2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ht="25" x14ac:dyDescent="0.25">
      <c r="A16" s="9" t="str">
        <f>'1'!A15</f>
        <v>ENTORNO MACROECONOMICO</v>
      </c>
      <c r="B16" s="9"/>
      <c r="C16" s="9" t="str">
        <f>'1'!C15</f>
        <v xml:space="preserve">407 B </v>
      </c>
      <c r="D16" s="9" t="str">
        <f>'1'!D15</f>
        <v>Ingeniería en Gestión Empresarial</v>
      </c>
      <c r="E16" s="9">
        <f>'1'!E15</f>
        <v>14</v>
      </c>
      <c r="F16" s="9"/>
      <c r="G16" s="9"/>
      <c r="H16" s="10">
        <f t="shared" si="0"/>
        <v>0</v>
      </c>
      <c r="I16" s="9">
        <f t="shared" si="3"/>
        <v>14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8" t="s">
        <v>26</v>
      </c>
      <c r="C33" s="38"/>
      <c r="D33" s="38"/>
      <c r="G33" s="26" t="s">
        <v>27</v>
      </c>
      <c r="H33" s="26"/>
      <c r="I33" s="26"/>
      <c r="J33" s="26"/>
    </row>
    <row r="34" spans="1:10" ht="62.25" customHeight="1" x14ac:dyDescent="0.25">
      <c r="B34" s="39"/>
      <c r="C34" s="39"/>
      <c r="D34" s="39"/>
      <c r="G34" s="31"/>
      <c r="H34" s="31"/>
      <c r="I34" s="31"/>
      <c r="J34" s="31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SERVANDO BELLI IXBA</v>
      </c>
      <c r="C37" s="37"/>
      <c r="D37" s="37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2025-06-01T23:57:49Z</dcterms:modified>
  <cp:category/>
  <cp:contentStatus/>
</cp:coreProperties>
</file>