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"/>
    </mc:Choice>
  </mc:AlternateContent>
  <xr:revisionPtr revIDLastSave="0" documentId="13_ncr:1_{B30C8D51-D2FA-4FBD-A961-A7236B3053F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I16" i="3" s="1"/>
  <c r="E15" i="3"/>
  <c r="E14" i="3"/>
  <c r="I14" i="3" s="1"/>
  <c r="C17" i="3"/>
  <c r="C16" i="3"/>
  <c r="C15" i="3"/>
  <c r="C14" i="3"/>
  <c r="A17" i="3"/>
  <c r="A16" i="3"/>
  <c r="A15" i="3"/>
  <c r="A14" i="3"/>
  <c r="F28" i="2"/>
  <c r="I17" i="1"/>
  <c r="I16" i="1"/>
  <c r="I15" i="1"/>
  <c r="I14" i="1"/>
  <c r="F28" i="3"/>
  <c r="M28" i="1"/>
  <c r="F28" i="1"/>
  <c r="E28" i="1"/>
  <c r="N28" i="5"/>
  <c r="M28" i="5"/>
  <c r="K28" i="5"/>
  <c r="G28" i="5"/>
  <c r="F28" i="5"/>
  <c r="E17" i="5"/>
  <c r="J17" i="5" s="1"/>
  <c r="C17" i="5"/>
  <c r="A17" i="5"/>
  <c r="E16" i="5"/>
  <c r="J16" i="5" s="1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I17" i="3"/>
  <c r="I15" i="3"/>
  <c r="B10" i="3"/>
  <c r="B37" i="3" s="1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E8" i="2"/>
  <c r="B37" i="1"/>
  <c r="E28" i="3" l="1"/>
  <c r="L17" i="5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2"/>
  <c r="D17" i="3"/>
  <c r="D17" i="4"/>
  <c r="D15" i="5" l="1"/>
  <c r="D15" i="2"/>
  <c r="D15" i="3"/>
  <c r="D15" i="1"/>
  <c r="D15" i="4"/>
  <c r="D14" i="3"/>
  <c r="D14" i="4"/>
  <c r="D14" i="5"/>
  <c r="D14" i="1"/>
  <c r="D14" i="2"/>
</calcChain>
</file>

<file path=xl/sharedStrings.xml><?xml version="1.0" encoding="utf-8"?>
<sst xmlns="http://schemas.openxmlformats.org/spreadsheetml/2006/main" count="176" uniqueCount="47">
  <si>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</si>
  <si>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</si>
  <si>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</si>
  <si>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</si>
  <si>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</si>
  <si>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</si>
  <si>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</si>
  <si>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</si>
  <si>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</si>
  <si>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</si>
  <si>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</si>
  <si>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</si>
  <si>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</si>
  <si>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</si>
  <si>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</si>
  <si>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</si>
  <si>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</si>
  <si>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</si>
  <si>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</si>
  <si>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</si>
  <si>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</si>
  <si>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</si>
  <si>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</si>
  <si>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</si>
  <si>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</si>
  <si>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</si>
  <si>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IIND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</si>
  <si>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</si>
  <si>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</si>
  <si>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</si>
  <si>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</si>
  <si>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</si>
  <si>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</si>
  <si>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</si>
  <si>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</si>
  <si>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</si>
  <si>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</si>
  <si>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</si>
  <si>
    <t>4-6</t>
  </si>
  <si>
    <t>ISC</t>
  </si>
  <si>
    <t>Febrero-Junio 2025</t>
  </si>
  <si>
    <t>APLICACIONES MOVILES II</t>
  </si>
  <si>
    <t>INTERNET DE LAS COSAS</t>
  </si>
  <si>
    <t>ALGORITMOS Y LENGUAJES DE PROGRAMACION</t>
  </si>
  <si>
    <t>401A</t>
  </si>
  <si>
    <t>401B</t>
  </si>
  <si>
    <t>804AP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</si>
</sst>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7" workbookViewId="0">
      <selection activeCell="H9" sqref="H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1</v>
      </c>
      <c r="C8" s="29"/>
      <c r="D8" s="3" t="s">
        <v>6</v>
      </c>
      <c r="E8" s="21">
        <v>4</v>
      </c>
      <c r="F8" s="1"/>
      <c r="G8" s="20" t="s">
        <v>7</v>
      </c>
      <c r="H8" s="21">
        <v>3</v>
      </c>
      <c r="I8" s="35" t="s">
        <v>8</v>
      </c>
      <c r="J8" s="25"/>
      <c r="K8" s="25"/>
      <c r="L8" s="28" t="s">
        <v>40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9</v>
      </c>
      <c r="B10" s="28" t="s">
        <v>10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41</v>
      </c>
      <c r="B14" s="5">
        <v>1</v>
      </c>
      <c r="C14" s="5" t="s">
        <v>46</v>
      </c>
      <c r="D14" s="5" t="str">
        <f ca="1">'1'!D14</f>
        <v>ISC</v>
      </c>
      <c r="E14" s="5"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89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42</v>
      </c>
      <c r="B15" s="5">
        <v>1</v>
      </c>
      <c r="C15" s="5" t="s">
        <v>46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43</v>
      </c>
      <c r="B16" s="5">
        <v>1</v>
      </c>
      <c r="C16" s="5" t="s">
        <v>44</v>
      </c>
      <c r="D16" s="5" t="s">
        <v>26</v>
      </c>
      <c r="E16" s="5">
        <v>37</v>
      </c>
      <c r="F16" s="5">
        <v>36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89</v>
      </c>
      <c r="N16" s="7">
        <v>0.78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43</v>
      </c>
      <c r="B17" s="5">
        <v>1</v>
      </c>
      <c r="C17" s="5" t="s">
        <v>45</v>
      </c>
      <c r="D17" s="5" t="s">
        <v>26</v>
      </c>
      <c r="E17" s="5"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89</v>
      </c>
      <c r="N17" s="7">
        <v>0.82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SUM(F14:F17)</f>
        <v>93</v>
      </c>
      <c r="G28" s="11"/>
      <c r="H28" s="12"/>
      <c r="I28" s="11">
        <f>SUM(I14:I17)</f>
        <v>2</v>
      </c>
      <c r="J28" s="12"/>
      <c r="K28" s="11">
        <v>0</v>
      </c>
      <c r="L28" s="12">
        <v>0</v>
      </c>
      <c r="M28" s="11">
        <f>AVERAGE(M14:M17)</f>
        <v>88.25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2" workbookViewId="0">
      <selection activeCell="D22" sqref="D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2</v>
      </c>
      <c r="C8" s="29"/>
      <c r="D8" s="3" t="s">
        <v>6</v>
      </c>
      <c r="E8" s="19">
        <f>'1'!E8</f>
        <v>4</v>
      </c>
      <c r="G8" s="20" t="s">
        <v>7</v>
      </c>
      <c r="H8" s="19">
        <v>3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II</v>
      </c>
      <c r="B14" s="5">
        <v>2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INTERNET DE LAS COSAS</v>
      </c>
      <c r="B15" s="5">
        <v>2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93</v>
      </c>
      <c r="N15" s="7">
        <v>0.6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ALGORITMOS Y LENGUAJES DE PROGRAMACION</v>
      </c>
      <c r="B16" s="5">
        <v>2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35</v>
      </c>
      <c r="G16" s="5"/>
      <c r="H16" s="6"/>
      <c r="I16" s="5">
        <f t="shared" si="0"/>
        <v>2</v>
      </c>
      <c r="J16" s="6"/>
      <c r="K16" s="5">
        <v>0</v>
      </c>
      <c r="L16" s="6">
        <v>0</v>
      </c>
      <c r="M16" s="5">
        <v>79</v>
      </c>
      <c r="N16" s="7">
        <v>0.75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ALGORITMOS Y LENGUAJES DE PROGRAMACION</v>
      </c>
      <c r="B17" s="5">
        <v>2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79</v>
      </c>
      <c r="N17" s="7">
        <v>0.86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92</v>
      </c>
      <c r="G28" s="11"/>
      <c r="H28" s="12"/>
      <c r="I28" s="11">
        <f>SUM(I14:I17)</f>
        <v>3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3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1</v>
      </c>
      <c r="C8" s="29"/>
      <c r="D8" s="3" t="s">
        <v>6</v>
      </c>
      <c r="E8" s="19">
        <v>4</v>
      </c>
      <c r="G8" s="20" t="s">
        <v>7</v>
      </c>
      <c r="H8" s="19">
        <v>4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II</v>
      </c>
      <c r="B14" s="5">
        <v>3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0.42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INTERNET DE LAS COSAS</v>
      </c>
      <c r="B15" s="5">
        <v>3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94</v>
      </c>
      <c r="N15" s="7">
        <v>0.73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ALGORITMOS Y LENGUAJES DE PROGRAMACION</v>
      </c>
      <c r="B16" s="5">
        <v>3</v>
      </c>
      <c r="C16" s="5" t="str">
        <f>'1'!C16</f>
        <v>401A</v>
      </c>
      <c r="D16" s="5" t="s">
        <v>35</v>
      </c>
      <c r="E16" s="5">
        <f>'1'!E16</f>
        <v>37</v>
      </c>
      <c r="F16" s="5">
        <v>24</v>
      </c>
      <c r="G16" s="5"/>
      <c r="H16" s="6"/>
      <c r="I16" s="5">
        <f t="shared" si="0"/>
        <v>13</v>
      </c>
      <c r="J16" s="6"/>
      <c r="K16" s="5">
        <v>0</v>
      </c>
      <c r="L16" s="6">
        <v>0</v>
      </c>
      <c r="M16" s="5">
        <v>56</v>
      </c>
      <c r="N16" s="7">
        <v>0.64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ALGORITMOS Y LENGUAJES DE PROGRAMACION</v>
      </c>
      <c r="B17" s="5">
        <v>3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19</v>
      </c>
      <c r="G17" s="5"/>
      <c r="H17" s="6"/>
      <c r="I17" s="5">
        <f t="shared" si="0"/>
        <v>10</v>
      </c>
      <c r="J17" s="6"/>
      <c r="K17" s="5">
        <v>0</v>
      </c>
      <c r="L17" s="6">
        <v>0</v>
      </c>
      <c r="M17" s="5">
        <v>56</v>
      </c>
      <c r="N17" s="7">
        <v>0.65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72</v>
      </c>
      <c r="G28" s="11"/>
      <c r="H28" s="12"/>
      <c r="I28" s="11">
        <f>SUM(I14:I17)</f>
        <v>23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6.4257812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4</v>
      </c>
      <c r="C8" s="29"/>
      <c r="D8" s="3" t="s">
        <v>6</v>
      </c>
      <c r="E8" s="19">
        <f>'1'!E8</f>
        <v>4</v>
      </c>
      <c r="G8" s="20" t="s">
        <v>7</v>
      </c>
      <c r="H8" s="19">
        <f>'1'!H8</f>
        <v>3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II</v>
      </c>
      <c r="B14" s="5">
        <v>4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88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INTERNET DE LAS COSAS</v>
      </c>
      <c r="B15" s="5">
        <v>4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13</v>
      </c>
      <c r="G15" s="5"/>
      <c r="H15" s="6"/>
      <c r="I15" s="5">
        <f t="shared" si="0"/>
        <v>2</v>
      </c>
      <c r="J15" s="6"/>
      <c r="K15" s="5">
        <v>0</v>
      </c>
      <c r="L15" s="6">
        <v>0</v>
      </c>
      <c r="M15" s="5">
        <v>78</v>
      </c>
      <c r="N15" s="7">
        <v>0.8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ALGORITMOS Y LENGUAJES DE PROGRAMACION</v>
      </c>
      <c r="B16" s="23" t="s">
        <v>38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8</v>
      </c>
      <c r="G16" s="5"/>
      <c r="H16" s="6"/>
      <c r="I16" s="5">
        <f t="shared" si="0"/>
        <v>29</v>
      </c>
      <c r="J16" s="6"/>
      <c r="K16" s="5">
        <v>0</v>
      </c>
      <c r="L16" s="6">
        <v>0</v>
      </c>
      <c r="M16" s="5">
        <v>74</v>
      </c>
      <c r="N16" s="7">
        <v>0.37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ALGORITMOS Y LENGUAJES DE PROGRAMACION</v>
      </c>
      <c r="B17" s="23" t="s">
        <v>38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12</v>
      </c>
      <c r="G17" s="5"/>
      <c r="H17" s="6"/>
      <c r="I17" s="5">
        <f t="shared" si="0"/>
        <v>17</v>
      </c>
      <c r="J17" s="6"/>
      <c r="K17" s="5">
        <v>0</v>
      </c>
      <c r="L17" s="6">
        <v>0</v>
      </c>
      <c r="M17" s="5">
        <v>75</v>
      </c>
      <c r="N17" s="7">
        <v>0.41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8" workbookViewId="0">
      <selection activeCell="N14" sqref="N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 t="s">
        <v>36</v>
      </c>
      <c r="C8" s="29"/>
      <c r="D8" s="3" t="s">
        <v>6</v>
      </c>
      <c r="E8" s="19">
        <f>'1'!E8</f>
        <v>4</v>
      </c>
      <c r="G8" s="20" t="s">
        <v>7</v>
      </c>
      <c r="H8" s="19">
        <f>'1'!H8</f>
        <v>3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II</v>
      </c>
      <c r="B14" s="5"/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>
        <v>0</v>
      </c>
      <c r="H14" s="6">
        <f t="shared" ref="H14:H17" si="0">F14/E14</f>
        <v>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89</v>
      </c>
      <c r="N14" s="7">
        <v>0.35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INTERNET DE LAS COSAS</v>
      </c>
      <c r="B15" s="5"/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14</v>
      </c>
      <c r="G15" s="5">
        <v>0</v>
      </c>
      <c r="H15" s="6">
        <f t="shared" si="0"/>
        <v>0.93333333333333335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79</v>
      </c>
      <c r="N15" s="7">
        <v>0.73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ALGORITMOS Y LENGUAJES DE PROGRAMACION</v>
      </c>
      <c r="B16" s="5"/>
      <c r="C16" s="5" t="str">
        <f>'1'!C16</f>
        <v>401A</v>
      </c>
      <c r="D16" s="5" t="s">
        <v>39</v>
      </c>
      <c r="E16" s="5">
        <f>'1'!E16</f>
        <v>37</v>
      </c>
      <c r="F16" s="5">
        <v>8</v>
      </c>
      <c r="G16" s="5">
        <v>0</v>
      </c>
      <c r="H16" s="6">
        <f t="shared" si="0"/>
        <v>0.21621621621621623</v>
      </c>
      <c r="I16" s="5">
        <v>4</v>
      </c>
      <c r="J16" s="6">
        <f t="shared" si="1"/>
        <v>0.10810810810810811</v>
      </c>
      <c r="K16" s="5"/>
      <c r="L16" s="6">
        <f t="shared" si="2"/>
        <v>0</v>
      </c>
      <c r="M16" s="5">
        <v>75</v>
      </c>
      <c r="N16" s="7">
        <v>0.5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ALGORITMOS Y LENGUAJES DE PROGRAMACION</v>
      </c>
      <c r="B17" s="5"/>
      <c r="C17" s="5" t="str">
        <f>'1'!C17</f>
        <v>401B</v>
      </c>
      <c r="D17" s="5" t="s">
        <v>39</v>
      </c>
      <c r="E17" s="5">
        <f>'1'!E17</f>
        <v>29</v>
      </c>
      <c r="F17" s="5">
        <v>12</v>
      </c>
      <c r="G17" s="5">
        <v>0</v>
      </c>
      <c r="H17" s="6">
        <f t="shared" si="0"/>
        <v>0.41379310344827586</v>
      </c>
      <c r="I17" s="5">
        <v>4</v>
      </c>
      <c r="J17" s="6">
        <f t="shared" si="1"/>
        <v>0.13793103448275862</v>
      </c>
      <c r="K17" s="5"/>
      <c r="L17" s="6">
        <f t="shared" si="2"/>
        <v>0</v>
      </c>
      <c r="M17" s="5">
        <v>75</v>
      </c>
      <c r="N17" s="7">
        <v>0.45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 t="s">
        <v>37</v>
      </c>
      <c r="C28" s="11" t="s">
        <v>37</v>
      </c>
      <c r="D28" s="11" t="s">
        <v>37</v>
      </c>
      <c r="E28" s="11">
        <f t="shared" ref="E28:G28" si="3">SUM(E14:E27)</f>
        <v>95</v>
      </c>
      <c r="F28" s="11">
        <f t="shared" si="3"/>
        <v>48</v>
      </c>
      <c r="G28" s="11">
        <f t="shared" si="3"/>
        <v>0</v>
      </c>
      <c r="H28" s="12">
        <f>SUM(F28:G28)/E28</f>
        <v>0.50526315789473686</v>
      </c>
      <c r="I28" s="11">
        <f>(E28-SUM(F28:G28))-K28</f>
        <v>47</v>
      </c>
      <c r="J28" s="12">
        <f>I28/E28</f>
        <v>0.49473684210526314</v>
      </c>
      <c r="K28" s="11">
        <f>SUM(K14:K27)</f>
        <v>0</v>
      </c>
      <c r="L28" s="12">
        <f>K28/E28</f>
        <v>0</v>
      </c>
      <c r="M28" s="11">
        <f t="shared" ref="M28:N28" si="4">AVERAGE(M14:M27)</f>
        <v>79.5</v>
      </c>
      <c r="N28" s="13">
        <f t="shared" si="4"/>
        <v>0.50750000000000006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VICTOR MANUEL CHONTAL AMADOR</v>
      </c>
      <c r="C37" s="48"/>
      <c r="D37" s="48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2025-05-14T13:51:53Z</dcterms:modified>
  <cp:category/>
  <cp:contentStatus/>
</cp:coreProperties>
</file>