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"/>
    </mc:Choice>
  </mc:AlternateContent>
  <xr:revisionPtr revIDLastSave="0" documentId="13_ncr:1_{BE192613-A067-4579-9E04-D9B8DB71511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Ap. Mov I" sheetId="1" r:id="rId1"/>
    <sheet name="IoT" sheetId="3" r:id="rId2"/>
    <sheet name="Algoritmos 401A" sheetId="5" r:id="rId3"/>
    <sheet name="Algoritmos 401B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" i="6" l="1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39" i="5"/>
  <c r="Q45" i="5"/>
  <c r="Q44" i="5"/>
  <c r="Q43" i="5"/>
  <c r="Q42" i="5"/>
  <c r="Q41" i="5"/>
  <c r="Q40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9" i="6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P58" i="6" l="1"/>
  <c r="M58" i="5"/>
  <c r="K57" i="5"/>
  <c r="K58" i="5"/>
  <c r="N58" i="5"/>
  <c r="M57" i="5"/>
  <c r="J57" i="5"/>
  <c r="B19" i="3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3"/>
  <c r="P57" i="6"/>
  <c r="O57" i="6"/>
  <c r="K58" i="3"/>
  <c r="K57" i="3"/>
  <c r="M57" i="3"/>
  <c r="P58" i="3"/>
  <c r="P57" i="3"/>
  <c r="K57" i="6"/>
  <c r="L58" i="6"/>
  <c r="L57" i="6"/>
  <c r="M57" i="6"/>
  <c r="N58" i="6"/>
  <c r="K58" i="6"/>
  <c r="N57" i="6"/>
  <c r="J58" i="6"/>
  <c r="J57" i="6"/>
  <c r="O57" i="5"/>
  <c r="P57" i="5"/>
  <c r="N57" i="5"/>
  <c r="P58" i="5"/>
  <c r="M58" i="3"/>
  <c r="J57" i="3"/>
  <c r="Q56" i="3"/>
  <c r="J58" i="3"/>
  <c r="L58" i="5"/>
  <c r="L57" i="5"/>
  <c r="Q56" i="5"/>
  <c r="L58" i="3"/>
  <c r="O58" i="5"/>
  <c r="N57" i="3"/>
  <c r="O58" i="3"/>
  <c r="N58" i="3"/>
  <c r="O57" i="3"/>
  <c r="J58" i="5"/>
  <c r="Q56" i="6"/>
  <c r="M58" i="6"/>
  <c r="O58" i="6"/>
  <c r="Q54" i="6"/>
  <c r="Q55" i="6"/>
  <c r="Q54" i="5"/>
  <c r="Q55" i="5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5"/>
  <c r="Q58" i="5"/>
  <c r="Q58" i="3"/>
  <c r="Q57" i="3"/>
  <c r="Q57" i="6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<sst xmlns="http://schemas.openxmlformats.org/spreadsheetml/2006/main" count="302" uniqueCount="194">
  <si>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</si>
  <si>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</si>
  <si>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</si>
  <si>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</si>
  <si>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</si>
  <si>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</si>
  <si>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</si>
  <si>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MTI VICTOR MANUEL CHONTAL AMADOR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</si>
  <si>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</si>
  <si>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</si>
  <si>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</si>
  <si>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</si>
  <si>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</si>
  <si>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</si>
  <si>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</si>
  <si>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</si>
  <si>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</si>
  <si>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</si>
  <si>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</si>
  <si>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211U0172</t>
  </si>
  <si>
    <t>ALVARADO MERLIN CARLOS RAUL</t>
  </si>
  <si>
    <t>201U0098</t>
  </si>
  <si>
    <t>BERNAL ANDRADE JESUS ALEJANDRO</t>
  </si>
  <si>
    <t>211U0176</t>
  </si>
  <si>
    <t>CANELA AMARO VICTOR</t>
  </si>
  <si>
    <t>211U0661</t>
  </si>
  <si>
    <t>CINTO GUILLEN GILBERTO</t>
  </si>
  <si>
    <t>211U0186</t>
  </si>
  <si>
    <t>HERNANDEZ SANTOS JONATHAN SALVADOR</t>
  </si>
  <si>
    <t>211U0187</t>
  </si>
  <si>
    <t>HERRERA MIXTEGA LAURA</t>
  </si>
  <si>
    <t>211U0189</t>
  </si>
  <si>
    <t>MALAGA MALAGA XOCHITL LITZURY</t>
  </si>
  <si>
    <t>211U0190</t>
  </si>
  <si>
    <t>MAULEON FLORES JAZMIN</t>
  </si>
  <si>
    <t>211U0635</t>
  </si>
  <si>
    <t>MIL ORTIZ EMMANUEL ALEJANDRO</t>
  </si>
  <si>
    <t>211U0191</t>
  </si>
  <si>
    <t>MINQUIS MELCHI ORLANDO</t>
  </si>
  <si>
    <t>211U0192</t>
  </si>
  <si>
    <t>OLIN ALONSO CARLOS DANIEL</t>
  </si>
  <si>
    <t>211U0198</t>
  </si>
  <si>
    <t>POLITO IXTEPAN LESLYE ALEJANDRA</t>
  </si>
  <si>
    <t>211U0200</t>
  </si>
  <si>
    <t>ROVIRA MACARIO LUIS AXEL</t>
  </si>
  <si>
    <t>211U0206</t>
  </si>
  <si>
    <t>VENAVIDES RODRIGUEZ ROGELIO DE JESUS</t>
  </si>
  <si>
    <t>APROBADOS</t>
  </si>
  <si>
    <t>REPROBADOS</t>
  </si>
  <si>
    <t>TOTAL</t>
  </si>
  <si>
    <t>% APROBACION</t>
  </si>
  <si>
    <t>% REPROBACION</t>
  </si>
  <si>
    <t>FIRMA DEL CATEDRATICO</t>
  </si>
  <si>
    <t>211U0197</t>
  </si>
  <si>
    <t>PICHAL VALDEZ GERMAIN</t>
  </si>
  <si>
    <t>Aplicacones Móviles II</t>
  </si>
  <si>
    <t>804AP</t>
  </si>
  <si>
    <t>FEBRERO-JUNIO 2025</t>
  </si>
  <si>
    <t>ALVAREZ ELIAS ALAN AMAURY</t>
  </si>
  <si>
    <t>ANOTA HERNANDEZ ERIL ROBERTO</t>
  </si>
  <si>
    <t>BAUTISTA BRAMBILLA ERIK GIOVANNI</t>
  </si>
  <si>
    <t>BERDON LUCHO MARIA EUGENIA</t>
  </si>
  <si>
    <t>BONOLA ALFONSO CRISTIAN DE JESUS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</si>
  <si>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</si>
  <si>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</si>
  <si>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</si>
  <si>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</si>
  <si>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</si>
  <si>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</si>
  <si>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DOMINGUEZ GOMEZ MOISES</t>
  </si>
  <si>
    <t>ENRIQUEZ GOMEZ SCARLET</t>
  </si>
  <si>
    <t>FILIDOR DOMINGUEZ KARLA LISSET</t>
  </si>
  <si>
    <t>FRANCO ALONSO ABRIL MAYRANI</t>
  </si>
  <si>
    <t>GABINO RODRIGUEZ DIEGO</t>
  </si>
  <si>
    <t>GARCIA CRUZ RUTH</t>
  </si>
  <si>
    <t>GARCÍA MARTÍNEZ MARCOS</t>
  </si>
  <si>
    <t>GONZALEZ VELASCO JONATHAN</t>
  </si>
  <si>
    <t>LUCHO MIXTEGA JUAN FERNANDO</t>
  </si>
  <si>
    <t>MAIN MORALES HECTOR LUCIANO</t>
  </si>
  <si>
    <t>MARQUEZ CASTELLANOS ORANGEL MANUEL</t>
  </si>
  <si>
    <t>MARTINEZ PALAFOX MARIAN GUADALUPE</t>
  </si>
  <si>
    <t>MENDOZA CHIGO JONATHAN DE JESUS</t>
  </si>
  <si>
    <t>PEREZ BELLI OSCAR ADRIAN DONOVAN</t>
  </si>
  <si>
    <t>PONCE FONSECA JULIO CESAR</t>
  </si>
  <si>
    <t>PUCHETA BUSTAMANTE DIEGO ARMANDO</t>
  </si>
  <si>
    <t>RAMIREZ FIGUEROA MHERLY ESTRELLA</t>
  </si>
  <si>
    <t>RINCON TOTO MARTHA PATRICIA</t>
  </si>
  <si>
    <t>ROBERT GONZALEZ DANIELA</t>
  </si>
  <si>
    <t>SANCHEZ CHIPOL YERIK ORBELIN</t>
  </si>
  <si>
    <t>SOLANO CHAVEZ FERNANDO</t>
  </si>
  <si>
    <t>VELASCO ALVAREZ CHELSEA NICOLE</t>
  </si>
  <si>
    <t>VILLAFUERTE CONCHI ARIEL MOISES</t>
  </si>
  <si>
    <t>XALA FISCAL JESSICA DEL CARMEN</t>
  </si>
  <si>
    <t>VELEZ CEBA INGRID ARELY</t>
  </si>
  <si>
    <t>SANCHEZ BARRAZA ANGEL DE JESUS</t>
  </si>
  <si>
    <t>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</si>
  <si>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</si>
  <si>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</si>
  <si>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</si>
  <si>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</si>
  <si>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</si>
  <si>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</si>
  <si>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</si>
  <si>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</si>
  <si>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231U0027</t>
  </si>
  <si>
    <t>231U0029</t>
  </si>
  <si>
    <t>221U0077</t>
  </si>
  <si>
    <t>231U0583</t>
  </si>
  <si>
    <t>221U0082</t>
  </si>
  <si>
    <t>211U0086</t>
  </si>
  <si>
    <t>231U0030</t>
  </si>
  <si>
    <t>221U0086</t>
  </si>
  <si>
    <t>231U0032</t>
  </si>
  <si>
    <t>231U0033</t>
  </si>
  <si>
    <t>221U0098</t>
  </si>
  <si>
    <t>231U0043</t>
  </si>
  <si>
    <t>231U0044</t>
  </si>
  <si>
    <t>231U0045</t>
  </si>
  <si>
    <t>211U0606</t>
  </si>
  <si>
    <t>221U0096</t>
  </si>
  <si>
    <t>231U0059</t>
  </si>
  <si>
    <t>221U0108</t>
  </si>
  <si>
    <t>231U0062</t>
  </si>
  <si>
    <t>231U0069</t>
  </si>
  <si>
    <t>231U0070</t>
  </si>
  <si>
    <t>221U0116</t>
  </si>
  <si>
    <t>231U0075</t>
  </si>
  <si>
    <t>231U0078</t>
  </si>
  <si>
    <t>221U0124</t>
  </si>
  <si>
    <t>231U0085</t>
  </si>
  <si>
    <t>221U0120</t>
  </si>
  <si>
    <t>221U0115</t>
  </si>
  <si>
    <t>Algoritmos y Lenguajes de Programación</t>
  </si>
  <si>
    <t>401A</t>
  </si>
  <si>
    <t>ABSALON ABRAJAM JOSE ARMANDO</t>
  </si>
  <si>
    <t>AGUILAR GOMEZ CHRISTOPHER</t>
  </si>
  <si>
    <t>BELLI ARRES LUIS MAURI</t>
  </si>
  <si>
    <t>BUSTAMANTE MARTINEZ JUDAS DE JESUS</t>
  </si>
  <si>
    <t>CARMONA DURANTE ARMANDO</t>
  </si>
  <si>
    <t>CHACHA NATO MAGDIEL</t>
  </si>
  <si>
    <t>CHAPOL VENTURA KARLA DENISSE</t>
  </si>
  <si>
    <t>COUBERT JARAMILLO EMILY AYLIN</t>
  </si>
  <si>
    <t>GARCIA GUERRERO CAROL</t>
  </si>
  <si>
    <t>GONZALEZ ROBLES ADONAY VICENTE</t>
  </si>
  <si>
    <t>HILARIO HERNANDEZ JOSE ARMANDO</t>
  </si>
  <si>
    <t>IXBA LAZCANO FELIPE</t>
  </si>
  <si>
    <t>MARTÍNEZ BARCENAS EMMANUEL</t>
  </si>
  <si>
    <t>MEZO XOLO JESUS ALBERTO</t>
  </si>
  <si>
    <t>MIROS LUCHO BENITO</t>
  </si>
  <si>
    <t>MIXTEGA ALTAMIRANO JANNET ARELY</t>
  </si>
  <si>
    <t>ORTIZ CAMACHO ZURIEL ALEXANDER</t>
  </si>
  <si>
    <t>POLITO COBAXIN YULIANA</t>
  </si>
  <si>
    <t>POLITO IXTEPAN IVANA YAMILA</t>
  </si>
  <si>
    <t>PUCHETA PELAYO ESTRELLA ARLETTE</t>
  </si>
  <si>
    <t>RAMIREZ ALEGRIA MARCO ANTONIO</t>
  </si>
  <si>
    <t>REYES PAXTIAN UZZIEL</t>
  </si>
  <si>
    <t>SANCHEZ MULATO MIGUEL ANGEL</t>
  </si>
  <si>
    <t>SANCHEZ SINTA FLORISSA</t>
  </si>
  <si>
    <t>TON LOPEZ MARIA FERNANDA</t>
  </si>
  <si>
    <t>VELAZQUEZ BAXIN ERICK RAUL</t>
  </si>
  <si>
    <t>VICENTE BONFIL CITLALI DEL CARMEN</t>
  </si>
  <si>
    <t>VIDAÑA HERNANDEZ ARIEL ISAIAS</t>
  </si>
  <si>
    <t>VILLEGAS CHIGO MARIO NESTOR</t>
  </si>
  <si>
    <t>231U0007</t>
  </si>
  <si>
    <t>231U0008</t>
  </si>
  <si>
    <t>231U0015</t>
  </si>
  <si>
    <t>231U0019</t>
  </si>
  <si>
    <t>231U0622</t>
  </si>
  <si>
    <t>231U0022</t>
  </si>
  <si>
    <t>231U0024</t>
  </si>
  <si>
    <t>231U0028</t>
  </si>
  <si>
    <t>231U0031</t>
  </si>
  <si>
    <t>231U0664</t>
  </si>
  <si>
    <t>231U0584</t>
  </si>
  <si>
    <t>231U0038</t>
  </si>
  <si>
    <t>231U0046</t>
  </si>
  <si>
    <t>231U0049</t>
  </si>
  <si>
    <t>231U0050</t>
  </si>
  <si>
    <t>231U0051</t>
  </si>
  <si>
    <t>231U0054</t>
  </si>
  <si>
    <t>231U0057</t>
  </si>
  <si>
    <t>231U0058</t>
  </si>
  <si>
    <t>231U0060</t>
  </si>
  <si>
    <t>231U0061</t>
  </si>
  <si>
    <t>231U0068</t>
  </si>
  <si>
    <t>231U0073</t>
  </si>
  <si>
    <t>231U0074</t>
  </si>
  <si>
    <t>231U0077</t>
  </si>
  <si>
    <t>231U0081</t>
  </si>
  <si>
    <t>231U0083</t>
  </si>
  <si>
    <t>221U0123</t>
  </si>
  <si>
    <t>231U0084</t>
  </si>
  <si>
    <t>Internet de las Cosas</t>
  </si>
  <si>
    <t>401B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</si>
</sst>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/>
    <xf numFmtId="0" fontId="0" fillId="0" borderId="8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/>
    <xf numFmtId="0" fontId="0" fillId="5" borderId="2" xfId="0" applyFill="1" applyBorder="1"/>
    <xf numFmtId="0" fontId="0" fillId="2" borderId="2" xfId="0" applyFill="1" applyBorder="1"/>
    <xf numFmtId="0" fontId="4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0" fillId="0" borderId="2" xfId="0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5" borderId="2" xfId="0" applyFill="1" applyBorder="1"/>
    <xf numFmtId="0" fontId="0" fillId="4" borderId="2" xfId="0" applyFill="1" applyBorder="1"/>
  </cellXfs>
  <cellStyles count="3">
    <cellStyle name="Normal" xfId="0" builtinId="0"/>
    <cellStyle name="Normal 2" xfId="2" xr:uid="{6AAD37BA-AD77-444B-BF2A-81F3FDE742F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M23" sqref="M23"/>
    </sheetView>
  </sheetViews>
  <sheetFormatPr baseColWidth="10" defaultColWidth="11.4257812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"/>
      <c r="R2" s="1"/>
    </row>
    <row r="3" spans="2:18" x14ac:dyDescent="0.25">
      <c r="C3" s="26" t="s">
        <v>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5"/>
      <c r="R3" s="15"/>
    </row>
    <row r="4" spans="2:18" x14ac:dyDescent="0.25">
      <c r="C4" t="s">
        <v>2</v>
      </c>
      <c r="D4" s="31" t="s">
        <v>55</v>
      </c>
      <c r="E4" s="31"/>
      <c r="F4" s="31"/>
      <c r="G4" s="31"/>
      <c r="I4" t="s">
        <v>3</v>
      </c>
      <c r="J4" s="33" t="s">
        <v>56</v>
      </c>
      <c r="K4" s="33"/>
      <c r="M4" t="s">
        <v>4</v>
      </c>
      <c r="N4" s="34">
        <v>45791</v>
      </c>
      <c r="O4" s="34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5</v>
      </c>
      <c r="D6" s="33" t="s">
        <v>57</v>
      </c>
      <c r="E6" s="33"/>
      <c r="F6" s="33"/>
      <c r="G6" s="33"/>
      <c r="I6" s="27" t="s">
        <v>6</v>
      </c>
      <c r="J6" s="27"/>
      <c r="K6" s="42" t="s">
        <v>7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2" t="s">
        <v>8</v>
      </c>
      <c r="C8" s="2" t="s">
        <v>9</v>
      </c>
      <c r="D8" s="43" t="s">
        <v>10</v>
      </c>
      <c r="E8" s="43"/>
      <c r="F8" s="43"/>
      <c r="G8" s="43"/>
      <c r="H8" s="43"/>
      <c r="I8" s="43"/>
      <c r="J8" s="19" t="s">
        <v>11</v>
      </c>
      <c r="K8" s="19" t="s">
        <v>12</v>
      </c>
      <c r="L8" s="19" t="s">
        <v>13</v>
      </c>
      <c r="M8" s="19" t="s">
        <v>14</v>
      </c>
      <c r="N8" s="19" t="s">
        <v>15</v>
      </c>
      <c r="O8" s="19" t="s">
        <v>16</v>
      </c>
      <c r="P8" s="19" t="s">
        <v>17</v>
      </c>
      <c r="Q8" s="5" t="s">
        <v>18</v>
      </c>
    </row>
    <row r="9" spans="2:18" x14ac:dyDescent="0.25">
      <c r="B9" s="18">
        <v>1</v>
      </c>
      <c r="C9" s="2" t="s">
        <v>19</v>
      </c>
      <c r="D9" s="44" t="s">
        <v>20</v>
      </c>
      <c r="E9" s="44"/>
      <c r="F9" s="44"/>
      <c r="G9" s="44"/>
      <c r="H9" s="44"/>
      <c r="I9" s="44"/>
      <c r="J9" s="12">
        <v>90</v>
      </c>
      <c r="K9" s="12">
        <v>95</v>
      </c>
      <c r="L9" s="12">
        <v>95</v>
      </c>
      <c r="M9" s="19">
        <v>95</v>
      </c>
      <c r="N9" s="19">
        <v>0</v>
      </c>
      <c r="O9" s="19">
        <v>0</v>
      </c>
      <c r="P9" s="19">
        <v>0</v>
      </c>
      <c r="Q9" s="6">
        <f>SUM(J9:P9)/4</f>
        <v>93.75</v>
      </c>
    </row>
    <row r="10" spans="2:18" x14ac:dyDescent="0.25">
      <c r="B10" s="18">
        <f>B9+1</f>
        <v>2</v>
      </c>
      <c r="C10" s="2" t="s">
        <v>21</v>
      </c>
      <c r="D10" s="32" t="s">
        <v>22</v>
      </c>
      <c r="E10" s="32"/>
      <c r="F10" s="32"/>
      <c r="G10" s="32"/>
      <c r="H10" s="32"/>
      <c r="I10" s="32"/>
      <c r="J10" s="12">
        <v>100</v>
      </c>
      <c r="K10" s="12">
        <v>100</v>
      </c>
      <c r="L10" s="12">
        <v>100</v>
      </c>
      <c r="M10" s="19">
        <v>100</v>
      </c>
      <c r="N10" s="19">
        <v>0</v>
      </c>
      <c r="O10" s="19">
        <v>0</v>
      </c>
      <c r="P10" s="19">
        <v>0</v>
      </c>
      <c r="Q10" s="6">
        <f t="shared" ref="Q10:Q22" si="0">SUM(J10:P10)/4</f>
        <v>100</v>
      </c>
    </row>
    <row r="11" spans="2:18" x14ac:dyDescent="0.25">
      <c r="B11" s="18">
        <f t="shared" ref="B11:B53" si="1">B10+1</f>
        <v>3</v>
      </c>
      <c r="C11" s="2" t="s">
        <v>23</v>
      </c>
      <c r="D11" s="32" t="s">
        <v>24</v>
      </c>
      <c r="E11" s="32"/>
      <c r="F11" s="32"/>
      <c r="G11" s="32"/>
      <c r="H11" s="32"/>
      <c r="I11" s="32"/>
      <c r="J11" s="12">
        <v>90</v>
      </c>
      <c r="K11" s="12">
        <v>95</v>
      </c>
      <c r="L11" s="12">
        <v>95</v>
      </c>
      <c r="M11" s="19">
        <v>95</v>
      </c>
      <c r="N11" s="19">
        <v>0</v>
      </c>
      <c r="O11" s="19">
        <v>0</v>
      </c>
      <c r="P11" s="19">
        <v>0</v>
      </c>
      <c r="Q11" s="6">
        <f t="shared" si="0"/>
        <v>93.75</v>
      </c>
    </row>
    <row r="12" spans="2:18" x14ac:dyDescent="0.25">
      <c r="B12" s="18">
        <f t="shared" si="1"/>
        <v>4</v>
      </c>
      <c r="C12" s="2" t="s">
        <v>25</v>
      </c>
      <c r="D12" s="32" t="s">
        <v>26</v>
      </c>
      <c r="E12" s="32"/>
      <c r="F12" s="32"/>
      <c r="G12" s="32"/>
      <c r="H12" s="32"/>
      <c r="I12" s="32"/>
      <c r="J12" s="12">
        <v>100</v>
      </c>
      <c r="K12" s="12">
        <v>100</v>
      </c>
      <c r="L12" s="12">
        <v>100</v>
      </c>
      <c r="M12" s="19">
        <v>100</v>
      </c>
      <c r="N12" s="19">
        <v>0</v>
      </c>
      <c r="O12" s="19">
        <v>0</v>
      </c>
      <c r="P12" s="19">
        <v>0</v>
      </c>
      <c r="Q12" s="6">
        <f t="shared" si="0"/>
        <v>100</v>
      </c>
    </row>
    <row r="13" spans="2:18" x14ac:dyDescent="0.25">
      <c r="B13" s="18">
        <f t="shared" si="1"/>
        <v>5</v>
      </c>
      <c r="C13" s="2" t="s">
        <v>27</v>
      </c>
      <c r="D13" s="32" t="s">
        <v>28</v>
      </c>
      <c r="E13" s="32"/>
      <c r="F13" s="32"/>
      <c r="G13" s="32"/>
      <c r="H13" s="32"/>
      <c r="I13" s="32"/>
      <c r="J13" s="12">
        <v>80</v>
      </c>
      <c r="K13" s="12">
        <v>90</v>
      </c>
      <c r="L13" s="12">
        <v>95</v>
      </c>
      <c r="M13" s="19">
        <v>95</v>
      </c>
      <c r="N13" s="19">
        <v>0</v>
      </c>
      <c r="O13" s="19">
        <v>0</v>
      </c>
      <c r="P13" s="19">
        <v>0</v>
      </c>
      <c r="Q13" s="6">
        <f t="shared" si="0"/>
        <v>90</v>
      </c>
    </row>
    <row r="14" spans="2:18" x14ac:dyDescent="0.25">
      <c r="B14" s="18">
        <f t="shared" si="1"/>
        <v>6</v>
      </c>
      <c r="C14" s="2" t="s">
        <v>29</v>
      </c>
      <c r="D14" s="32" t="s">
        <v>30</v>
      </c>
      <c r="E14" s="32"/>
      <c r="F14" s="32"/>
      <c r="G14" s="32"/>
      <c r="H14" s="32"/>
      <c r="I14" s="32"/>
      <c r="J14" s="12">
        <v>90</v>
      </c>
      <c r="K14" s="12">
        <v>90</v>
      </c>
      <c r="L14" s="12">
        <v>95</v>
      </c>
      <c r="M14" s="19">
        <v>90</v>
      </c>
      <c r="N14" s="19">
        <v>0</v>
      </c>
      <c r="O14" s="19">
        <v>0</v>
      </c>
      <c r="P14" s="19">
        <v>0</v>
      </c>
      <c r="Q14" s="6">
        <f t="shared" si="0"/>
        <v>91.25</v>
      </c>
    </row>
    <row r="15" spans="2:18" x14ac:dyDescent="0.25">
      <c r="B15" s="18">
        <f t="shared" si="1"/>
        <v>7</v>
      </c>
      <c r="C15" s="2" t="s">
        <v>31</v>
      </c>
      <c r="D15" s="32" t="s">
        <v>32</v>
      </c>
      <c r="E15" s="32"/>
      <c r="F15" s="32"/>
      <c r="G15" s="32"/>
      <c r="H15" s="32"/>
      <c r="I15" s="32"/>
      <c r="J15" s="12">
        <v>80</v>
      </c>
      <c r="K15" s="12">
        <v>85</v>
      </c>
      <c r="L15" s="12">
        <v>80</v>
      </c>
      <c r="M15" s="19">
        <v>80</v>
      </c>
      <c r="N15" s="19">
        <v>0</v>
      </c>
      <c r="O15" s="19">
        <v>0</v>
      </c>
      <c r="P15" s="19">
        <v>0</v>
      </c>
      <c r="Q15" s="6">
        <f t="shared" si="0"/>
        <v>81.25</v>
      </c>
    </row>
    <row r="16" spans="2:18" x14ac:dyDescent="0.25">
      <c r="B16" s="18">
        <f t="shared" si="1"/>
        <v>8</v>
      </c>
      <c r="C16" s="2" t="s">
        <v>33</v>
      </c>
      <c r="D16" s="32" t="s">
        <v>34</v>
      </c>
      <c r="E16" s="32"/>
      <c r="F16" s="32"/>
      <c r="G16" s="32"/>
      <c r="H16" s="32"/>
      <c r="I16" s="32"/>
      <c r="J16" s="12">
        <v>100</v>
      </c>
      <c r="K16" s="12">
        <v>100</v>
      </c>
      <c r="L16" s="12">
        <v>100</v>
      </c>
      <c r="M16" s="19">
        <v>100</v>
      </c>
      <c r="N16" s="19">
        <v>0</v>
      </c>
      <c r="O16" s="19">
        <v>0</v>
      </c>
      <c r="P16" s="19">
        <v>0</v>
      </c>
      <c r="Q16" s="6">
        <f t="shared" si="0"/>
        <v>100</v>
      </c>
    </row>
    <row r="17" spans="2:17" x14ac:dyDescent="0.25">
      <c r="B17" s="18">
        <f t="shared" si="1"/>
        <v>9</v>
      </c>
      <c r="C17" s="2" t="s">
        <v>35</v>
      </c>
      <c r="D17" s="32" t="s">
        <v>36</v>
      </c>
      <c r="E17" s="32"/>
      <c r="F17" s="32"/>
      <c r="G17" s="32"/>
      <c r="H17" s="32"/>
      <c r="I17" s="32"/>
      <c r="J17" s="12">
        <v>90</v>
      </c>
      <c r="K17" s="12">
        <v>95</v>
      </c>
      <c r="L17" s="12">
        <v>95</v>
      </c>
      <c r="M17" s="19">
        <v>100</v>
      </c>
      <c r="N17" s="19">
        <v>0</v>
      </c>
      <c r="O17" s="19">
        <v>0</v>
      </c>
      <c r="P17" s="19">
        <v>0</v>
      </c>
      <c r="Q17" s="6">
        <f t="shared" si="0"/>
        <v>95</v>
      </c>
    </row>
    <row r="18" spans="2:17" x14ac:dyDescent="0.25">
      <c r="B18" s="18">
        <f t="shared" si="1"/>
        <v>10</v>
      </c>
      <c r="C18" s="2" t="s">
        <v>37</v>
      </c>
      <c r="D18" s="32" t="s">
        <v>38</v>
      </c>
      <c r="E18" s="32"/>
      <c r="F18" s="32"/>
      <c r="G18" s="32"/>
      <c r="H18" s="32"/>
      <c r="I18" s="32"/>
      <c r="J18" s="12">
        <v>90</v>
      </c>
      <c r="K18" s="12">
        <v>90</v>
      </c>
      <c r="L18" s="12">
        <v>90</v>
      </c>
      <c r="M18" s="19">
        <v>90</v>
      </c>
      <c r="N18" s="19">
        <v>0</v>
      </c>
      <c r="O18" s="19">
        <v>0</v>
      </c>
      <c r="P18" s="19">
        <v>0</v>
      </c>
      <c r="Q18" s="6">
        <f t="shared" si="0"/>
        <v>90</v>
      </c>
    </row>
    <row r="19" spans="2:17" x14ac:dyDescent="0.25">
      <c r="B19" s="18">
        <f t="shared" si="1"/>
        <v>11</v>
      </c>
      <c r="C19" s="2" t="s">
        <v>39</v>
      </c>
      <c r="D19" s="32" t="s">
        <v>40</v>
      </c>
      <c r="E19" s="32"/>
      <c r="F19" s="32"/>
      <c r="G19" s="32"/>
      <c r="H19" s="32"/>
      <c r="I19" s="32"/>
      <c r="J19" s="12">
        <v>80</v>
      </c>
      <c r="K19" s="12">
        <v>95</v>
      </c>
      <c r="L19" s="12">
        <v>100</v>
      </c>
      <c r="M19" s="19">
        <v>100</v>
      </c>
      <c r="N19" s="19">
        <v>0</v>
      </c>
      <c r="O19" s="19">
        <v>0</v>
      </c>
      <c r="P19" s="19">
        <v>0</v>
      </c>
      <c r="Q19" s="6">
        <f t="shared" si="0"/>
        <v>93.75</v>
      </c>
    </row>
    <row r="20" spans="2:17" x14ac:dyDescent="0.25">
      <c r="B20" s="18">
        <f t="shared" si="1"/>
        <v>12</v>
      </c>
      <c r="C20" s="2" t="s">
        <v>41</v>
      </c>
      <c r="D20" s="32" t="s">
        <v>42</v>
      </c>
      <c r="E20" s="32"/>
      <c r="F20" s="32"/>
      <c r="G20" s="32"/>
      <c r="H20" s="32"/>
      <c r="I20" s="32"/>
      <c r="J20" s="13">
        <v>80</v>
      </c>
      <c r="K20" s="13">
        <v>95</v>
      </c>
      <c r="L20" s="13">
        <v>100</v>
      </c>
      <c r="M20" s="11">
        <v>100</v>
      </c>
      <c r="N20" s="11">
        <v>0</v>
      </c>
      <c r="O20" s="11">
        <v>0</v>
      </c>
      <c r="P20" s="11">
        <v>0</v>
      </c>
      <c r="Q20" s="6">
        <f t="shared" si="0"/>
        <v>93.75</v>
      </c>
    </row>
    <row r="21" spans="2:17" x14ac:dyDescent="0.25">
      <c r="B21" s="18">
        <f t="shared" si="1"/>
        <v>13</v>
      </c>
      <c r="C21" s="2" t="s">
        <v>43</v>
      </c>
      <c r="D21" s="32" t="s">
        <v>44</v>
      </c>
      <c r="E21" s="32"/>
      <c r="F21" s="32"/>
      <c r="G21" s="32"/>
      <c r="H21" s="32"/>
      <c r="I21" s="32"/>
      <c r="J21" s="13">
        <v>80</v>
      </c>
      <c r="K21" s="13">
        <v>95</v>
      </c>
      <c r="L21" s="13">
        <v>95</v>
      </c>
      <c r="M21" s="11">
        <v>95</v>
      </c>
      <c r="N21" s="11">
        <v>0</v>
      </c>
      <c r="O21" s="11">
        <v>0</v>
      </c>
      <c r="P21" s="11">
        <v>0</v>
      </c>
      <c r="Q21" s="6">
        <f t="shared" si="0"/>
        <v>91.25</v>
      </c>
    </row>
    <row r="22" spans="2:17" x14ac:dyDescent="0.25">
      <c r="B22" s="18">
        <f t="shared" si="1"/>
        <v>14</v>
      </c>
      <c r="C22" s="2" t="s">
        <v>45</v>
      </c>
      <c r="D22" s="32" t="s">
        <v>46</v>
      </c>
      <c r="E22" s="32"/>
      <c r="F22" s="32"/>
      <c r="G22" s="32"/>
      <c r="H22" s="32"/>
      <c r="I22" s="32"/>
      <c r="J22" s="13">
        <v>100</v>
      </c>
      <c r="K22" s="13">
        <v>100</v>
      </c>
      <c r="L22" s="13">
        <v>100</v>
      </c>
      <c r="M22" s="11">
        <v>100</v>
      </c>
      <c r="N22" s="11">
        <v>0</v>
      </c>
      <c r="O22" s="11">
        <v>0</v>
      </c>
      <c r="P22" s="11">
        <v>0</v>
      </c>
      <c r="Q22" s="6">
        <f t="shared" si="0"/>
        <v>100</v>
      </c>
    </row>
    <row r="23" spans="2:17" x14ac:dyDescent="0.25">
      <c r="B23" s="18">
        <f t="shared" si="1"/>
        <v>15</v>
      </c>
      <c r="C23" s="10"/>
      <c r="D23" s="38"/>
      <c r="E23" s="39"/>
      <c r="F23" s="39"/>
      <c r="G23" s="39"/>
      <c r="H23" s="39"/>
      <c r="I23" s="40"/>
      <c r="J23" s="10"/>
      <c r="K23" s="10"/>
      <c r="L23" s="19"/>
      <c r="M23" s="19"/>
      <c r="N23" s="19"/>
      <c r="O23" s="19"/>
      <c r="P23" s="19"/>
      <c r="Q23" s="6"/>
    </row>
    <row r="24" spans="2:17" x14ac:dyDescent="0.25">
      <c r="B24" s="18">
        <f t="shared" si="1"/>
        <v>16</v>
      </c>
      <c r="C24" s="10"/>
      <c r="D24" s="38"/>
      <c r="E24" s="39"/>
      <c r="F24" s="39"/>
      <c r="G24" s="39"/>
      <c r="H24" s="39"/>
      <c r="I24" s="40"/>
      <c r="J24" s="10"/>
      <c r="K24" s="10"/>
      <c r="L24" s="19"/>
      <c r="M24" s="19"/>
      <c r="N24" s="19"/>
      <c r="O24" s="19"/>
      <c r="P24" s="19"/>
      <c r="Q24" s="6"/>
    </row>
    <row r="25" spans="2:17" x14ac:dyDescent="0.25">
      <c r="B25" s="18">
        <f t="shared" si="1"/>
        <v>17</v>
      </c>
      <c r="C25" s="10"/>
      <c r="D25" s="38"/>
      <c r="E25" s="39"/>
      <c r="F25" s="39"/>
      <c r="G25" s="39"/>
      <c r="H25" s="39"/>
      <c r="I25" s="40"/>
      <c r="J25" s="10"/>
      <c r="K25" s="10"/>
      <c r="L25" s="19"/>
      <c r="M25" s="19"/>
      <c r="N25" s="19"/>
      <c r="O25" s="19"/>
      <c r="P25" s="19"/>
      <c r="Q25" s="6"/>
    </row>
    <row r="26" spans="2:17" x14ac:dyDescent="0.25">
      <c r="B26" s="18">
        <f t="shared" si="1"/>
        <v>18</v>
      </c>
      <c r="C26" s="18"/>
      <c r="D26" s="41"/>
      <c r="E26" s="41"/>
      <c r="F26" s="41"/>
      <c r="G26" s="41"/>
      <c r="H26" s="41"/>
      <c r="I26" s="41"/>
      <c r="J26" s="19"/>
      <c r="K26" s="19"/>
      <c r="L26" s="19"/>
      <c r="M26" s="19"/>
      <c r="N26" s="19"/>
      <c r="O26" s="19"/>
      <c r="P26" s="19"/>
      <c r="Q26" s="6"/>
    </row>
    <row r="27" spans="2:17" x14ac:dyDescent="0.25">
      <c r="B27" s="18">
        <f t="shared" si="1"/>
        <v>19</v>
      </c>
      <c r="C27" s="18"/>
      <c r="D27" s="41"/>
      <c r="E27" s="41"/>
      <c r="F27" s="41"/>
      <c r="G27" s="41"/>
      <c r="H27" s="41"/>
      <c r="I27" s="41"/>
      <c r="J27" s="19"/>
      <c r="K27" s="19"/>
      <c r="L27" s="19"/>
      <c r="M27" s="19"/>
      <c r="N27" s="19"/>
      <c r="O27" s="19"/>
      <c r="P27" s="19"/>
      <c r="Q27" s="6"/>
    </row>
    <row r="28" spans="2:17" x14ac:dyDescent="0.25">
      <c r="B28" s="18">
        <f t="shared" si="1"/>
        <v>20</v>
      </c>
      <c r="C28" s="18"/>
      <c r="D28" s="41"/>
      <c r="E28" s="41"/>
      <c r="F28" s="41"/>
      <c r="G28" s="41"/>
      <c r="H28" s="41"/>
      <c r="I28" s="41"/>
      <c r="J28" s="19"/>
      <c r="K28" s="19"/>
      <c r="L28" s="19"/>
      <c r="M28" s="19"/>
      <c r="N28" s="19"/>
      <c r="O28" s="19"/>
      <c r="P28" s="19"/>
      <c r="Q28" s="6"/>
    </row>
    <row r="29" spans="2:17" x14ac:dyDescent="0.25">
      <c r="B29" s="18">
        <f t="shared" si="1"/>
        <v>21</v>
      </c>
      <c r="C29" s="18"/>
      <c r="D29" s="41"/>
      <c r="E29" s="41"/>
      <c r="F29" s="41"/>
      <c r="G29" s="41"/>
      <c r="H29" s="41"/>
      <c r="I29" s="41"/>
      <c r="J29" s="19"/>
      <c r="K29" s="19"/>
      <c r="L29" s="19"/>
      <c r="M29" s="19"/>
      <c r="N29" s="19"/>
      <c r="O29" s="19"/>
      <c r="P29" s="19"/>
      <c r="Q29" s="6"/>
    </row>
    <row r="30" spans="2:17" x14ac:dyDescent="0.25">
      <c r="B30" s="18">
        <f t="shared" si="1"/>
        <v>22</v>
      </c>
      <c r="C30" s="18"/>
      <c r="D30" s="41"/>
      <c r="E30" s="41"/>
      <c r="F30" s="41"/>
      <c r="G30" s="41"/>
      <c r="H30" s="41"/>
      <c r="I30" s="41"/>
      <c r="J30" s="19"/>
      <c r="K30" s="19"/>
      <c r="L30" s="19"/>
      <c r="M30" s="19"/>
      <c r="N30" s="19"/>
      <c r="O30" s="19"/>
      <c r="P30" s="19"/>
      <c r="Q30" s="6"/>
    </row>
    <row r="31" spans="2:17" x14ac:dyDescent="0.25">
      <c r="B31" s="18">
        <f t="shared" si="1"/>
        <v>23</v>
      </c>
      <c r="C31" s="18"/>
      <c r="D31" s="41"/>
      <c r="E31" s="41"/>
      <c r="F31" s="41"/>
      <c r="G31" s="41"/>
      <c r="H31" s="41"/>
      <c r="I31" s="41"/>
      <c r="J31" s="19"/>
      <c r="K31" s="19"/>
      <c r="L31" s="19"/>
      <c r="M31" s="19"/>
      <c r="N31" s="19"/>
      <c r="O31" s="19"/>
      <c r="P31" s="19"/>
      <c r="Q31" s="6"/>
    </row>
    <row r="32" spans="2:17" x14ac:dyDescent="0.25">
      <c r="B32" s="18">
        <f t="shared" si="1"/>
        <v>24</v>
      </c>
      <c r="C32" s="18"/>
      <c r="D32" s="41"/>
      <c r="E32" s="41"/>
      <c r="F32" s="41"/>
      <c r="G32" s="41"/>
      <c r="H32" s="41"/>
      <c r="I32" s="41"/>
      <c r="J32" s="19"/>
      <c r="K32" s="19"/>
      <c r="L32" s="19"/>
      <c r="M32" s="19"/>
      <c r="N32" s="19"/>
      <c r="O32" s="19"/>
      <c r="P32" s="19"/>
      <c r="Q32" s="6"/>
    </row>
    <row r="33" spans="2:17" x14ac:dyDescent="0.25">
      <c r="B33" s="18">
        <f t="shared" si="1"/>
        <v>25</v>
      </c>
      <c r="C33" s="18"/>
      <c r="D33" s="41"/>
      <c r="E33" s="41"/>
      <c r="F33" s="41"/>
      <c r="G33" s="41"/>
      <c r="H33" s="41"/>
      <c r="I33" s="41"/>
      <c r="J33" s="19"/>
      <c r="K33" s="19"/>
      <c r="L33" s="19"/>
      <c r="M33" s="19"/>
      <c r="N33" s="19"/>
      <c r="O33" s="19"/>
      <c r="P33" s="19"/>
      <c r="Q33" s="6"/>
    </row>
    <row r="34" spans="2:17" x14ac:dyDescent="0.25">
      <c r="B34" s="18">
        <f t="shared" si="1"/>
        <v>26</v>
      </c>
      <c r="C34" s="18"/>
      <c r="D34" s="41"/>
      <c r="E34" s="41"/>
      <c r="F34" s="41"/>
      <c r="G34" s="41"/>
      <c r="H34" s="41"/>
      <c r="I34" s="41"/>
      <c r="J34" s="19"/>
      <c r="K34" s="19"/>
      <c r="L34" s="19"/>
      <c r="M34" s="19"/>
      <c r="N34" s="19"/>
      <c r="O34" s="19"/>
      <c r="P34" s="19"/>
      <c r="Q34" s="6"/>
    </row>
    <row r="35" spans="2:17" x14ac:dyDescent="0.25">
      <c r="B35" s="18">
        <f t="shared" si="1"/>
        <v>27</v>
      </c>
      <c r="C35" s="18"/>
      <c r="D35" s="41"/>
      <c r="E35" s="41"/>
      <c r="F35" s="41"/>
      <c r="G35" s="41"/>
      <c r="H35" s="41"/>
      <c r="I35" s="41"/>
      <c r="J35" s="19"/>
      <c r="K35" s="19"/>
      <c r="L35" s="19"/>
      <c r="M35" s="19"/>
      <c r="N35" s="19"/>
      <c r="O35" s="19"/>
      <c r="P35" s="19"/>
      <c r="Q35" s="6"/>
    </row>
    <row r="36" spans="2:17" x14ac:dyDescent="0.25">
      <c r="B36" s="18">
        <f t="shared" si="1"/>
        <v>28</v>
      </c>
      <c r="C36" s="18"/>
      <c r="D36" s="41"/>
      <c r="E36" s="41"/>
      <c r="F36" s="41"/>
      <c r="G36" s="41"/>
      <c r="H36" s="41"/>
      <c r="I36" s="41"/>
      <c r="J36" s="19"/>
      <c r="K36" s="19"/>
      <c r="L36" s="19"/>
      <c r="M36" s="19"/>
      <c r="N36" s="19"/>
      <c r="O36" s="19"/>
      <c r="P36" s="19"/>
      <c r="Q36" s="6"/>
    </row>
    <row r="37" spans="2:17" x14ac:dyDescent="0.25">
      <c r="B37" s="18">
        <f t="shared" si="1"/>
        <v>29</v>
      </c>
      <c r="C37" s="18"/>
      <c r="D37" s="41"/>
      <c r="E37" s="41"/>
      <c r="F37" s="41"/>
      <c r="G37" s="41"/>
      <c r="H37" s="41"/>
      <c r="I37" s="41"/>
      <c r="J37" s="19"/>
      <c r="K37" s="19"/>
      <c r="L37" s="19"/>
      <c r="M37" s="19"/>
      <c r="N37" s="19"/>
      <c r="O37" s="19"/>
      <c r="P37" s="19"/>
      <c r="Q37" s="6"/>
    </row>
    <row r="38" spans="2:17" x14ac:dyDescent="0.25">
      <c r="B38" s="18">
        <f t="shared" si="1"/>
        <v>30</v>
      </c>
      <c r="C38" s="18"/>
      <c r="D38" s="41"/>
      <c r="E38" s="41"/>
      <c r="F38" s="41"/>
      <c r="G38" s="41"/>
      <c r="H38" s="41"/>
      <c r="I38" s="41"/>
      <c r="J38" s="19"/>
      <c r="K38" s="19"/>
      <c r="L38" s="19"/>
      <c r="M38" s="19"/>
      <c r="N38" s="19"/>
      <c r="O38" s="19"/>
      <c r="P38" s="19"/>
      <c r="Q38" s="6"/>
    </row>
    <row r="39" spans="2:17" x14ac:dyDescent="0.25">
      <c r="B39" s="18">
        <f t="shared" si="1"/>
        <v>31</v>
      </c>
      <c r="C39" s="18"/>
      <c r="D39" s="41"/>
      <c r="E39" s="41"/>
      <c r="F39" s="41"/>
      <c r="G39" s="41"/>
      <c r="H39" s="41"/>
      <c r="I39" s="41"/>
      <c r="J39" s="19"/>
      <c r="K39" s="19"/>
      <c r="L39" s="19"/>
      <c r="M39" s="19"/>
      <c r="N39" s="19"/>
      <c r="O39" s="19"/>
      <c r="P39" s="19"/>
      <c r="Q39" s="6"/>
    </row>
    <row r="40" spans="2:17" x14ac:dyDescent="0.25">
      <c r="B40" s="18">
        <f t="shared" si="1"/>
        <v>32</v>
      </c>
      <c r="C40" s="18"/>
      <c r="D40" s="41"/>
      <c r="E40" s="41"/>
      <c r="F40" s="41"/>
      <c r="G40" s="41"/>
      <c r="H40" s="41"/>
      <c r="I40" s="41"/>
      <c r="J40" s="19"/>
      <c r="K40" s="19"/>
      <c r="L40" s="19"/>
      <c r="M40" s="19"/>
      <c r="N40" s="19"/>
      <c r="O40" s="19"/>
      <c r="P40" s="19"/>
      <c r="Q40" s="6"/>
    </row>
    <row r="41" spans="2:17" x14ac:dyDescent="0.25">
      <c r="B41" s="18">
        <f t="shared" si="1"/>
        <v>33</v>
      </c>
      <c r="C41" s="18"/>
      <c r="D41" s="41"/>
      <c r="E41" s="41"/>
      <c r="F41" s="41"/>
      <c r="G41" s="41"/>
      <c r="H41" s="41"/>
      <c r="I41" s="41"/>
      <c r="J41" s="19"/>
      <c r="K41" s="19"/>
      <c r="L41" s="19"/>
      <c r="M41" s="19"/>
      <c r="N41" s="19"/>
      <c r="O41" s="19"/>
      <c r="P41" s="19"/>
      <c r="Q41" s="6"/>
    </row>
    <row r="42" spans="2:17" x14ac:dyDescent="0.25">
      <c r="B42" s="18">
        <f t="shared" si="1"/>
        <v>34</v>
      </c>
      <c r="C42" s="18"/>
      <c r="D42" s="41"/>
      <c r="E42" s="41"/>
      <c r="F42" s="41"/>
      <c r="G42" s="41"/>
      <c r="H42" s="41"/>
      <c r="I42" s="41"/>
      <c r="J42" s="19"/>
      <c r="K42" s="19"/>
      <c r="L42" s="19"/>
      <c r="M42" s="19"/>
      <c r="N42" s="19"/>
      <c r="O42" s="19"/>
      <c r="P42" s="19"/>
      <c r="Q42" s="6"/>
    </row>
    <row r="43" spans="2:17" x14ac:dyDescent="0.25">
      <c r="B43" s="18">
        <f t="shared" si="1"/>
        <v>35</v>
      </c>
      <c r="C43" s="18"/>
      <c r="D43" s="41"/>
      <c r="E43" s="41"/>
      <c r="F43" s="41"/>
      <c r="G43" s="41"/>
      <c r="H43" s="41"/>
      <c r="I43" s="41"/>
      <c r="J43" s="19"/>
      <c r="K43" s="19"/>
      <c r="L43" s="19"/>
      <c r="M43" s="19"/>
      <c r="N43" s="19"/>
      <c r="O43" s="19"/>
      <c r="P43" s="19"/>
      <c r="Q43" s="6"/>
    </row>
    <row r="44" spans="2:17" x14ac:dyDescent="0.25">
      <c r="B44" s="18">
        <f t="shared" si="1"/>
        <v>36</v>
      </c>
      <c r="C44" s="18"/>
      <c r="D44" s="41"/>
      <c r="E44" s="41"/>
      <c r="F44" s="41"/>
      <c r="G44" s="41"/>
      <c r="H44" s="41"/>
      <c r="I44" s="41"/>
      <c r="J44" s="19"/>
      <c r="K44" s="19"/>
      <c r="L44" s="19"/>
      <c r="M44" s="19"/>
      <c r="N44" s="19"/>
      <c r="O44" s="19"/>
      <c r="P44" s="19"/>
      <c r="Q44" s="6"/>
    </row>
    <row r="45" spans="2:17" x14ac:dyDescent="0.25">
      <c r="B45" s="18">
        <f t="shared" si="1"/>
        <v>37</v>
      </c>
      <c r="C45" s="4"/>
      <c r="D45" s="41"/>
      <c r="E45" s="41"/>
      <c r="F45" s="41"/>
      <c r="G45" s="41"/>
      <c r="H45" s="41"/>
      <c r="I45" s="41"/>
      <c r="J45" s="19"/>
      <c r="K45" s="19"/>
      <c r="L45" s="19"/>
      <c r="M45" s="19"/>
      <c r="N45" s="19"/>
      <c r="O45" s="19"/>
      <c r="P45" s="19"/>
      <c r="Q45" s="6"/>
    </row>
    <row r="46" spans="2:17" x14ac:dyDescent="0.25">
      <c r="B46" s="18">
        <f t="shared" si="1"/>
        <v>38</v>
      </c>
      <c r="C46" s="4"/>
      <c r="D46" s="41"/>
      <c r="E46" s="41"/>
      <c r="F46" s="41"/>
      <c r="G46" s="41"/>
      <c r="H46" s="41"/>
      <c r="I46" s="41"/>
      <c r="J46" s="19"/>
      <c r="K46" s="19"/>
      <c r="L46" s="19"/>
      <c r="M46" s="19"/>
      <c r="N46" s="19"/>
      <c r="O46" s="19"/>
      <c r="P46" s="19"/>
      <c r="Q46" s="6"/>
    </row>
    <row r="47" spans="2:17" x14ac:dyDescent="0.25">
      <c r="B47" s="18">
        <f t="shared" si="1"/>
        <v>39</v>
      </c>
      <c r="C47" s="4"/>
      <c r="D47" s="41"/>
      <c r="E47" s="41"/>
      <c r="F47" s="41"/>
      <c r="G47" s="41"/>
      <c r="H47" s="41"/>
      <c r="I47" s="41"/>
      <c r="J47" s="19"/>
      <c r="K47" s="19"/>
      <c r="L47" s="19"/>
      <c r="M47" s="19"/>
      <c r="N47" s="19"/>
      <c r="O47" s="19"/>
      <c r="P47" s="19"/>
      <c r="Q47" s="6"/>
    </row>
    <row r="48" spans="2:17" x14ac:dyDescent="0.25">
      <c r="B48" s="18">
        <f t="shared" si="1"/>
        <v>40</v>
      </c>
      <c r="C48" s="4"/>
      <c r="D48" s="41"/>
      <c r="E48" s="41"/>
      <c r="F48" s="41"/>
      <c r="G48" s="41"/>
      <c r="H48" s="41"/>
      <c r="I48" s="41"/>
      <c r="J48" s="19"/>
      <c r="K48" s="19"/>
      <c r="L48" s="19"/>
      <c r="M48" s="19"/>
      <c r="N48" s="19"/>
      <c r="O48" s="19"/>
      <c r="P48" s="19"/>
      <c r="Q48" s="6"/>
    </row>
    <row r="49" spans="2:17" x14ac:dyDescent="0.25">
      <c r="B49" s="18">
        <f t="shared" si="1"/>
        <v>41</v>
      </c>
      <c r="C49" s="4"/>
      <c r="D49" s="41"/>
      <c r="E49" s="41"/>
      <c r="F49" s="41"/>
      <c r="G49" s="41"/>
      <c r="H49" s="41"/>
      <c r="I49" s="41"/>
      <c r="J49" s="19"/>
      <c r="K49" s="19"/>
      <c r="L49" s="19"/>
      <c r="M49" s="19"/>
      <c r="N49" s="19"/>
      <c r="O49" s="19"/>
      <c r="P49" s="19"/>
      <c r="Q49" s="6"/>
    </row>
    <row r="50" spans="2:17" x14ac:dyDescent="0.25">
      <c r="B50" s="18">
        <f t="shared" si="1"/>
        <v>42</v>
      </c>
      <c r="C50" s="4"/>
      <c r="D50" s="41"/>
      <c r="E50" s="41"/>
      <c r="F50" s="41"/>
      <c r="G50" s="41"/>
      <c r="H50" s="41"/>
      <c r="I50" s="41"/>
      <c r="J50" s="19"/>
      <c r="K50" s="19"/>
      <c r="L50" s="19"/>
      <c r="M50" s="19"/>
      <c r="N50" s="19"/>
      <c r="O50" s="19"/>
      <c r="P50" s="19"/>
      <c r="Q50" s="6"/>
    </row>
    <row r="51" spans="2:17" x14ac:dyDescent="0.25">
      <c r="B51" s="18">
        <f t="shared" si="1"/>
        <v>43</v>
      </c>
      <c r="C51" s="4"/>
      <c r="D51" s="41"/>
      <c r="E51" s="41"/>
      <c r="F51" s="41"/>
      <c r="G51" s="41"/>
      <c r="H51" s="41"/>
      <c r="I51" s="41"/>
      <c r="J51" s="19"/>
      <c r="K51" s="19"/>
      <c r="L51" s="19"/>
      <c r="M51" s="19"/>
      <c r="N51" s="19"/>
      <c r="O51" s="19"/>
      <c r="P51" s="19"/>
      <c r="Q51" s="6"/>
    </row>
    <row r="52" spans="2:17" x14ac:dyDescent="0.25">
      <c r="B52" s="18">
        <f t="shared" si="1"/>
        <v>44</v>
      </c>
      <c r="C52" s="4"/>
      <c r="D52" s="41"/>
      <c r="E52" s="41"/>
      <c r="F52" s="41"/>
      <c r="G52" s="41"/>
      <c r="H52" s="41"/>
      <c r="I52" s="41"/>
      <c r="J52" s="19"/>
      <c r="K52" s="19"/>
      <c r="L52" s="19"/>
      <c r="M52" s="19"/>
      <c r="N52" s="19"/>
      <c r="O52" s="19"/>
      <c r="P52" s="19"/>
      <c r="Q52" s="6"/>
    </row>
    <row r="53" spans="2:17" x14ac:dyDescent="0.25">
      <c r="B53" s="18">
        <f t="shared" si="1"/>
        <v>45</v>
      </c>
      <c r="C53" s="2"/>
      <c r="D53" s="38"/>
      <c r="E53" s="39"/>
      <c r="F53" s="39"/>
      <c r="G53" s="39"/>
      <c r="H53" s="39"/>
      <c r="I53" s="40"/>
      <c r="J53" s="2"/>
      <c r="K53" s="2"/>
      <c r="L53" s="2"/>
      <c r="M53" s="2"/>
      <c r="N53" s="2"/>
      <c r="O53" s="2"/>
      <c r="P53" s="2"/>
      <c r="Q53" s="6"/>
    </row>
    <row r="54" spans="2:17" x14ac:dyDescent="0.25">
      <c r="C54" s="27"/>
      <c r="D54" s="27"/>
      <c r="E54" s="15"/>
      <c r="H54" s="28" t="s">
        <v>47</v>
      </c>
      <c r="I54" s="28"/>
      <c r="J54" s="16">
        <f>COUNTIF(J9:J53,"&gt;=70")</f>
        <v>14</v>
      </c>
      <c r="K54" s="16">
        <f t="shared" ref="K54:P54" si="2">COUNTIF(K9:K53,"&gt;=70")</f>
        <v>14</v>
      </c>
      <c r="L54" s="16">
        <f t="shared" si="2"/>
        <v>14</v>
      </c>
      <c r="M54" s="16">
        <f t="shared" si="2"/>
        <v>14</v>
      </c>
      <c r="N54" s="16">
        <f t="shared" si="2"/>
        <v>0</v>
      </c>
      <c r="O54" s="16">
        <f t="shared" si="2"/>
        <v>0</v>
      </c>
      <c r="P54" s="16">
        <f t="shared" si="2"/>
        <v>0</v>
      </c>
      <c r="Q54" s="9">
        <f t="shared" ref="Q54" si="3">COUNTIF(Q9:Q48,"&gt;=70")</f>
        <v>14</v>
      </c>
    </row>
    <row r="55" spans="2:17" x14ac:dyDescent="0.25">
      <c r="C55" s="27"/>
      <c r="D55" s="27"/>
      <c r="E55" s="14"/>
      <c r="H55" s="29" t="s">
        <v>48</v>
      </c>
      <c r="I55" s="29"/>
      <c r="J55" s="17">
        <f>COUNTIF(J9:J53,"&lt;70")</f>
        <v>0</v>
      </c>
      <c r="K55" s="17">
        <f t="shared" ref="K55:Q55" si="4">COUNTIF(K9:K53,"&lt;70")</f>
        <v>0</v>
      </c>
      <c r="L55" s="17">
        <f t="shared" si="4"/>
        <v>0</v>
      </c>
      <c r="M55" s="17">
        <f t="shared" si="4"/>
        <v>0</v>
      </c>
      <c r="N55" s="17">
        <f t="shared" si="4"/>
        <v>14</v>
      </c>
      <c r="O55" s="17">
        <f t="shared" si="4"/>
        <v>14</v>
      </c>
      <c r="P55" s="17">
        <f t="shared" si="4"/>
        <v>14</v>
      </c>
      <c r="Q55" s="17">
        <f t="shared" si="4"/>
        <v>0</v>
      </c>
    </row>
    <row r="56" spans="2:17" x14ac:dyDescent="0.25">
      <c r="C56" s="27"/>
      <c r="D56" s="27"/>
      <c r="E56" s="27"/>
      <c r="H56" s="29" t="s">
        <v>49</v>
      </c>
      <c r="I56" s="29"/>
      <c r="J56" s="17">
        <f>COUNT(J9:J53)</f>
        <v>14</v>
      </c>
      <c r="K56" s="17">
        <f t="shared" ref="K56:Q56" si="5">COUNT(K9:K53)</f>
        <v>14</v>
      </c>
      <c r="L56" s="17">
        <f t="shared" si="5"/>
        <v>14</v>
      </c>
      <c r="M56" s="17">
        <f t="shared" si="5"/>
        <v>14</v>
      </c>
      <c r="N56" s="17">
        <f t="shared" si="5"/>
        <v>14</v>
      </c>
      <c r="O56" s="17">
        <f t="shared" si="5"/>
        <v>14</v>
      </c>
      <c r="P56" s="17">
        <f t="shared" si="5"/>
        <v>14</v>
      </c>
      <c r="Q56" s="17">
        <f t="shared" si="5"/>
        <v>14</v>
      </c>
    </row>
    <row r="57" spans="2:17" x14ac:dyDescent="0.25">
      <c r="C57" s="27"/>
      <c r="D57" s="27"/>
      <c r="E57" s="15"/>
      <c r="H57" s="30" t="s">
        <v>50</v>
      </c>
      <c r="I57" s="30"/>
      <c r="J57" s="7">
        <f>J54/J56</f>
        <v>1</v>
      </c>
      <c r="K57" s="8">
        <f t="shared" ref="K57:Q57" si="6">K54/K56</f>
        <v>1</v>
      </c>
      <c r="L57" s="8">
        <f t="shared" si="6"/>
        <v>1</v>
      </c>
      <c r="M57" s="8">
        <f t="shared" si="6"/>
        <v>1</v>
      </c>
      <c r="N57" s="8">
        <f t="shared" si="6"/>
        <v>0</v>
      </c>
      <c r="O57" s="8">
        <f t="shared" si="6"/>
        <v>0</v>
      </c>
      <c r="P57" s="8">
        <f t="shared" si="6"/>
        <v>0</v>
      </c>
      <c r="Q57" s="8">
        <f t="shared" si="6"/>
        <v>1</v>
      </c>
    </row>
    <row r="58" spans="2:17" x14ac:dyDescent="0.25">
      <c r="C58" s="27"/>
      <c r="D58" s="27"/>
      <c r="E58" s="15"/>
      <c r="H58" s="30" t="s">
        <v>51</v>
      </c>
      <c r="I58" s="30"/>
      <c r="J58" s="7">
        <f>J55/J56</f>
        <v>0</v>
      </c>
      <c r="K58" s="7">
        <f t="shared" ref="K58:Q58" si="7">K55/K56</f>
        <v>0</v>
      </c>
      <c r="L58" s="8">
        <f t="shared" si="7"/>
        <v>0</v>
      </c>
      <c r="M58" s="8">
        <f t="shared" si="7"/>
        <v>0</v>
      </c>
      <c r="N58" s="8">
        <f t="shared" si="7"/>
        <v>1</v>
      </c>
      <c r="O58" s="8">
        <f t="shared" si="7"/>
        <v>1</v>
      </c>
      <c r="P58" s="8">
        <f t="shared" si="7"/>
        <v>1</v>
      </c>
      <c r="Q58" s="8">
        <f t="shared" si="7"/>
        <v>0</v>
      </c>
    </row>
    <row r="59" spans="2:17" x14ac:dyDescent="0.25">
      <c r="C59" s="27"/>
      <c r="D59" s="27"/>
      <c r="E59" s="14"/>
    </row>
    <row r="60" spans="2:17" x14ac:dyDescent="0.25">
      <c r="C60" s="15"/>
      <c r="D60" s="15"/>
      <c r="E60" s="14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6" t="s">
        <v>52</v>
      </c>
      <c r="K62" s="36"/>
      <c r="L62" s="36"/>
      <c r="M62" s="36"/>
      <c r="N62" s="36"/>
      <c r="O62" s="36"/>
      <c r="P62" s="36"/>
    </row>
  </sheetData>
  <mergeCells count="67">
    <mergeCell ref="D22:I22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2:I42"/>
    <mergeCell ref="D44:I44"/>
    <mergeCell ref="D43:I43"/>
    <mergeCell ref="D45:I45"/>
    <mergeCell ref="D46:I46"/>
    <mergeCell ref="K6:P6"/>
    <mergeCell ref="D21:I21"/>
    <mergeCell ref="I6:J6"/>
    <mergeCell ref="D32:I32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23:I23"/>
    <mergeCell ref="B2:P2"/>
    <mergeCell ref="J62:P62"/>
    <mergeCell ref="C55:D55"/>
    <mergeCell ref="J61:P61"/>
    <mergeCell ref="D24:I24"/>
    <mergeCell ref="D25:I25"/>
    <mergeCell ref="D26:I2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7:I17"/>
    <mergeCell ref="D18:I18"/>
    <mergeCell ref="D19:I19"/>
    <mergeCell ref="J4:K4"/>
    <mergeCell ref="N4:O4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M24" sqref="M24"/>
    </sheetView>
  </sheetViews>
  <sheetFormatPr baseColWidth="10" defaultColWidth="11.4257812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"/>
      <c r="R2" s="1"/>
    </row>
    <row r="3" spans="2:18" x14ac:dyDescent="0.25">
      <c r="C3" s="26" t="s">
        <v>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5"/>
      <c r="R3" s="15"/>
    </row>
    <row r="4" spans="2:18" x14ac:dyDescent="0.25">
      <c r="C4" t="s">
        <v>2</v>
      </c>
      <c r="D4" s="31" t="s">
        <v>192</v>
      </c>
      <c r="E4" s="31"/>
      <c r="F4" s="31"/>
      <c r="G4" s="31"/>
      <c r="I4" t="s">
        <v>3</v>
      </c>
      <c r="J4" s="33" t="s">
        <v>56</v>
      </c>
      <c r="K4" s="33"/>
      <c r="M4" t="s">
        <v>4</v>
      </c>
      <c r="N4" s="34">
        <v>45791</v>
      </c>
      <c r="O4" s="34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5</v>
      </c>
      <c r="D6" s="33" t="s">
        <v>57</v>
      </c>
      <c r="E6" s="33"/>
      <c r="F6" s="33"/>
      <c r="G6" s="33"/>
      <c r="I6" s="27" t="s">
        <v>6</v>
      </c>
      <c r="J6" s="27"/>
      <c r="K6" s="42" t="s">
        <v>7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2" t="s">
        <v>8</v>
      </c>
      <c r="C8" s="2" t="s">
        <v>9</v>
      </c>
      <c r="D8" s="43" t="s">
        <v>10</v>
      </c>
      <c r="E8" s="43"/>
      <c r="F8" s="43"/>
      <c r="G8" s="43"/>
      <c r="H8" s="43"/>
      <c r="I8" s="43"/>
      <c r="J8" s="19" t="s">
        <v>11</v>
      </c>
      <c r="K8" s="19" t="s">
        <v>12</v>
      </c>
      <c r="L8" s="19" t="s">
        <v>13</v>
      </c>
      <c r="M8" s="19" t="s">
        <v>14</v>
      </c>
      <c r="N8" s="19" t="s">
        <v>15</v>
      </c>
      <c r="O8" s="19" t="s">
        <v>16</v>
      </c>
      <c r="P8" s="19" t="s">
        <v>17</v>
      </c>
      <c r="Q8" s="5" t="s">
        <v>18</v>
      </c>
    </row>
    <row r="9" spans="2:18" x14ac:dyDescent="0.25">
      <c r="B9" s="18">
        <v>1</v>
      </c>
      <c r="C9" s="2" t="s">
        <v>19</v>
      </c>
      <c r="D9" s="32" t="s">
        <v>20</v>
      </c>
      <c r="E9" s="32"/>
      <c r="F9" s="32"/>
      <c r="G9" s="32"/>
      <c r="H9" s="32"/>
      <c r="I9" s="32"/>
      <c r="J9" s="19">
        <v>80</v>
      </c>
      <c r="K9" s="19">
        <v>95</v>
      </c>
      <c r="L9" s="19">
        <v>95</v>
      </c>
      <c r="M9" s="19">
        <v>95</v>
      </c>
      <c r="N9" s="19">
        <v>0</v>
      </c>
      <c r="O9" s="19">
        <v>0</v>
      </c>
      <c r="P9" s="19">
        <v>0</v>
      </c>
      <c r="Q9" s="6">
        <f>SUM(J9:P9)/4</f>
        <v>91.25</v>
      </c>
    </row>
    <row r="10" spans="2:18" x14ac:dyDescent="0.25">
      <c r="B10" s="18">
        <f>B9+1</f>
        <v>2</v>
      </c>
      <c r="C10" s="2" t="s">
        <v>21</v>
      </c>
      <c r="D10" s="32" t="s">
        <v>22</v>
      </c>
      <c r="E10" s="32"/>
      <c r="F10" s="32"/>
      <c r="G10" s="32"/>
      <c r="H10" s="32"/>
      <c r="I10" s="32"/>
      <c r="J10" s="19">
        <v>80</v>
      </c>
      <c r="K10" s="19">
        <v>100</v>
      </c>
      <c r="L10" s="19">
        <v>100</v>
      </c>
      <c r="M10" s="19">
        <v>100</v>
      </c>
      <c r="N10" s="19">
        <v>0</v>
      </c>
      <c r="O10" s="19">
        <v>0</v>
      </c>
      <c r="P10" s="19">
        <v>0</v>
      </c>
      <c r="Q10" s="6">
        <f t="shared" ref="Q10:Q23" si="0">SUM(J10:P10)/4</f>
        <v>95</v>
      </c>
    </row>
    <row r="11" spans="2:18" x14ac:dyDescent="0.25">
      <c r="B11" s="18">
        <f t="shared" ref="B11:B53" si="1">B10+1</f>
        <v>3</v>
      </c>
      <c r="C11" s="2" t="s">
        <v>23</v>
      </c>
      <c r="D11" s="32" t="s">
        <v>24</v>
      </c>
      <c r="E11" s="32"/>
      <c r="F11" s="32"/>
      <c r="G11" s="32"/>
      <c r="H11" s="32"/>
      <c r="I11" s="32"/>
      <c r="J11" s="19">
        <v>90</v>
      </c>
      <c r="K11" s="19">
        <v>95</v>
      </c>
      <c r="L11" s="19">
        <v>95</v>
      </c>
      <c r="M11" s="19">
        <v>95</v>
      </c>
      <c r="N11" s="19">
        <v>0</v>
      </c>
      <c r="O11" s="19">
        <v>0</v>
      </c>
      <c r="P11" s="19">
        <v>0</v>
      </c>
      <c r="Q11" s="6">
        <f t="shared" si="0"/>
        <v>93.75</v>
      </c>
    </row>
    <row r="12" spans="2:18" x14ac:dyDescent="0.25">
      <c r="B12" s="18">
        <f t="shared" si="1"/>
        <v>4</v>
      </c>
      <c r="C12" s="2" t="s">
        <v>25</v>
      </c>
      <c r="D12" s="32" t="s">
        <v>26</v>
      </c>
      <c r="E12" s="32"/>
      <c r="F12" s="32"/>
      <c r="G12" s="32"/>
      <c r="H12" s="32"/>
      <c r="I12" s="32"/>
      <c r="J12" s="19">
        <v>90</v>
      </c>
      <c r="K12" s="19">
        <v>100</v>
      </c>
      <c r="L12" s="19">
        <v>100</v>
      </c>
      <c r="M12" s="19">
        <v>100</v>
      </c>
      <c r="N12" s="19">
        <v>0</v>
      </c>
      <c r="O12" s="19">
        <v>0</v>
      </c>
      <c r="P12" s="19">
        <v>0</v>
      </c>
      <c r="Q12" s="6">
        <f t="shared" si="0"/>
        <v>97.5</v>
      </c>
    </row>
    <row r="13" spans="2:18" x14ac:dyDescent="0.25">
      <c r="B13" s="18">
        <f t="shared" si="1"/>
        <v>5</v>
      </c>
      <c r="C13" s="2" t="s">
        <v>27</v>
      </c>
      <c r="D13" s="32" t="s">
        <v>28</v>
      </c>
      <c r="E13" s="32"/>
      <c r="F13" s="32"/>
      <c r="G13" s="32"/>
      <c r="H13" s="32"/>
      <c r="I13" s="32"/>
      <c r="J13" s="19">
        <v>90</v>
      </c>
      <c r="K13" s="19">
        <v>90</v>
      </c>
      <c r="L13" s="19">
        <v>95</v>
      </c>
      <c r="M13" s="19">
        <v>95</v>
      </c>
      <c r="N13" s="19">
        <v>0</v>
      </c>
      <c r="O13" s="19">
        <v>0</v>
      </c>
      <c r="P13" s="19">
        <v>0</v>
      </c>
      <c r="Q13" s="6">
        <f t="shared" si="0"/>
        <v>92.5</v>
      </c>
    </row>
    <row r="14" spans="2:18" x14ac:dyDescent="0.25">
      <c r="B14" s="18">
        <f t="shared" si="1"/>
        <v>6</v>
      </c>
      <c r="C14" s="2" t="s">
        <v>29</v>
      </c>
      <c r="D14" s="32" t="s">
        <v>30</v>
      </c>
      <c r="E14" s="32"/>
      <c r="F14" s="32"/>
      <c r="G14" s="32"/>
      <c r="H14" s="32"/>
      <c r="I14" s="32"/>
      <c r="J14" s="19">
        <v>85</v>
      </c>
      <c r="K14" s="19">
        <v>90</v>
      </c>
      <c r="L14" s="19">
        <v>90</v>
      </c>
      <c r="M14" s="19">
        <v>95</v>
      </c>
      <c r="N14" s="19">
        <v>0</v>
      </c>
      <c r="O14" s="19">
        <v>0</v>
      </c>
      <c r="P14" s="19">
        <v>0</v>
      </c>
      <c r="Q14" s="6">
        <f t="shared" si="0"/>
        <v>90</v>
      </c>
    </row>
    <row r="15" spans="2:18" x14ac:dyDescent="0.25">
      <c r="B15" s="18">
        <f t="shared" si="1"/>
        <v>7</v>
      </c>
      <c r="C15" s="2" t="s">
        <v>31</v>
      </c>
      <c r="D15" s="32" t="s">
        <v>32</v>
      </c>
      <c r="E15" s="32"/>
      <c r="F15" s="32"/>
      <c r="G15" s="32"/>
      <c r="H15" s="32"/>
      <c r="I15" s="32"/>
      <c r="J15" s="19">
        <v>90</v>
      </c>
      <c r="K15" s="19">
        <v>80</v>
      </c>
      <c r="L15" s="19">
        <v>80</v>
      </c>
      <c r="M15" s="19">
        <v>85</v>
      </c>
      <c r="N15" s="19">
        <v>0</v>
      </c>
      <c r="O15" s="19">
        <v>0</v>
      </c>
      <c r="P15" s="19">
        <v>0</v>
      </c>
      <c r="Q15" s="6">
        <f t="shared" si="0"/>
        <v>83.75</v>
      </c>
    </row>
    <row r="16" spans="2:18" x14ac:dyDescent="0.25">
      <c r="B16" s="18">
        <f t="shared" si="1"/>
        <v>8</v>
      </c>
      <c r="C16" s="2" t="s">
        <v>33</v>
      </c>
      <c r="D16" s="32" t="s">
        <v>34</v>
      </c>
      <c r="E16" s="32"/>
      <c r="F16" s="32"/>
      <c r="G16" s="32"/>
      <c r="H16" s="32"/>
      <c r="I16" s="32"/>
      <c r="J16" s="19">
        <v>90</v>
      </c>
      <c r="K16" s="19">
        <v>100</v>
      </c>
      <c r="L16" s="19">
        <v>100</v>
      </c>
      <c r="M16" s="19">
        <v>100</v>
      </c>
      <c r="N16" s="19">
        <v>0</v>
      </c>
      <c r="O16" s="19">
        <v>0</v>
      </c>
      <c r="P16" s="19">
        <v>0</v>
      </c>
      <c r="Q16" s="6">
        <f t="shared" si="0"/>
        <v>97.5</v>
      </c>
    </row>
    <row r="17" spans="2:17" x14ac:dyDescent="0.25">
      <c r="B17" s="18">
        <f t="shared" si="1"/>
        <v>9</v>
      </c>
      <c r="C17" s="2" t="s">
        <v>35</v>
      </c>
      <c r="D17" s="32" t="s">
        <v>36</v>
      </c>
      <c r="E17" s="32"/>
      <c r="F17" s="32"/>
      <c r="G17" s="32"/>
      <c r="H17" s="32"/>
      <c r="I17" s="32"/>
      <c r="J17" s="19">
        <v>90</v>
      </c>
      <c r="K17" s="19">
        <v>95</v>
      </c>
      <c r="L17" s="19">
        <v>95</v>
      </c>
      <c r="M17" s="19">
        <v>100</v>
      </c>
      <c r="N17" s="19">
        <v>0</v>
      </c>
      <c r="O17" s="19">
        <v>0</v>
      </c>
      <c r="P17" s="19">
        <v>0</v>
      </c>
      <c r="Q17" s="6">
        <f t="shared" si="0"/>
        <v>95</v>
      </c>
    </row>
    <row r="18" spans="2:17" x14ac:dyDescent="0.25">
      <c r="B18" s="18">
        <f t="shared" si="1"/>
        <v>10</v>
      </c>
      <c r="C18" s="2" t="s">
        <v>37</v>
      </c>
      <c r="D18" s="32" t="s">
        <v>38</v>
      </c>
      <c r="E18" s="32"/>
      <c r="F18" s="32"/>
      <c r="G18" s="32"/>
      <c r="H18" s="32"/>
      <c r="I18" s="32"/>
      <c r="J18" s="19">
        <v>90</v>
      </c>
      <c r="K18" s="19">
        <v>90</v>
      </c>
      <c r="L18" s="19">
        <v>90</v>
      </c>
      <c r="M18" s="19">
        <v>90</v>
      </c>
      <c r="N18" s="19">
        <v>0</v>
      </c>
      <c r="O18" s="19">
        <v>0</v>
      </c>
      <c r="P18" s="19">
        <v>0</v>
      </c>
      <c r="Q18" s="6">
        <f t="shared" si="0"/>
        <v>90</v>
      </c>
    </row>
    <row r="19" spans="2:17" x14ac:dyDescent="0.25">
      <c r="B19" s="18">
        <f t="shared" si="1"/>
        <v>11</v>
      </c>
      <c r="C19" s="2" t="s">
        <v>39</v>
      </c>
      <c r="D19" s="32" t="s">
        <v>40</v>
      </c>
      <c r="E19" s="32"/>
      <c r="F19" s="32"/>
      <c r="G19" s="32"/>
      <c r="H19" s="32"/>
      <c r="I19" s="32"/>
      <c r="J19" s="19">
        <v>85</v>
      </c>
      <c r="K19" s="19">
        <v>95</v>
      </c>
      <c r="L19" s="19">
        <v>100</v>
      </c>
      <c r="M19" s="19">
        <v>100</v>
      </c>
      <c r="N19" s="19">
        <v>0</v>
      </c>
      <c r="O19" s="19">
        <v>0</v>
      </c>
      <c r="P19" s="19">
        <v>0</v>
      </c>
      <c r="Q19" s="6">
        <f t="shared" si="0"/>
        <v>95</v>
      </c>
    </row>
    <row r="20" spans="2:17" x14ac:dyDescent="0.25">
      <c r="B20" s="18">
        <f>B19+1</f>
        <v>12</v>
      </c>
      <c r="C20" s="2" t="s">
        <v>53</v>
      </c>
      <c r="D20" s="32" t="s">
        <v>54</v>
      </c>
      <c r="E20" s="32"/>
      <c r="F20" s="32"/>
      <c r="G20" s="32"/>
      <c r="H20" s="32"/>
      <c r="I20" s="32"/>
      <c r="J20" s="19">
        <v>85</v>
      </c>
      <c r="K20" s="19">
        <v>85</v>
      </c>
      <c r="L20" s="19">
        <v>85</v>
      </c>
      <c r="M20" s="19">
        <v>85</v>
      </c>
      <c r="N20" s="19">
        <v>0</v>
      </c>
      <c r="O20" s="19">
        <v>0</v>
      </c>
      <c r="P20" s="19">
        <v>0</v>
      </c>
      <c r="Q20" s="6">
        <f t="shared" si="0"/>
        <v>85</v>
      </c>
    </row>
    <row r="21" spans="2:17" x14ac:dyDescent="0.25">
      <c r="B21" s="18">
        <f t="shared" si="1"/>
        <v>13</v>
      </c>
      <c r="C21" s="2" t="s">
        <v>41</v>
      </c>
      <c r="D21" s="32" t="s">
        <v>42</v>
      </c>
      <c r="E21" s="32"/>
      <c r="F21" s="32"/>
      <c r="G21" s="32"/>
      <c r="H21" s="32"/>
      <c r="I21" s="32"/>
      <c r="J21" s="19">
        <v>80</v>
      </c>
      <c r="K21" s="19">
        <v>95</v>
      </c>
      <c r="L21" s="19">
        <v>95</v>
      </c>
      <c r="M21" s="19">
        <v>95</v>
      </c>
      <c r="N21" s="19">
        <v>0</v>
      </c>
      <c r="O21" s="19">
        <v>0</v>
      </c>
      <c r="P21" s="19">
        <v>0</v>
      </c>
      <c r="Q21" s="6">
        <f t="shared" si="0"/>
        <v>91.25</v>
      </c>
    </row>
    <row r="22" spans="2:17" x14ac:dyDescent="0.25">
      <c r="B22" s="18">
        <f t="shared" si="1"/>
        <v>14</v>
      </c>
      <c r="C22" s="2" t="s">
        <v>43</v>
      </c>
      <c r="D22" s="32" t="s">
        <v>44</v>
      </c>
      <c r="E22" s="32"/>
      <c r="F22" s="32"/>
      <c r="G22" s="32"/>
      <c r="H22" s="32"/>
      <c r="I22" s="32"/>
      <c r="J22" s="19">
        <v>85</v>
      </c>
      <c r="K22" s="19">
        <v>90</v>
      </c>
      <c r="L22" s="19">
        <v>95</v>
      </c>
      <c r="M22" s="19">
        <v>95</v>
      </c>
      <c r="N22" s="19">
        <v>0</v>
      </c>
      <c r="O22" s="19">
        <v>0</v>
      </c>
      <c r="P22" s="19">
        <v>0</v>
      </c>
      <c r="Q22" s="6">
        <f t="shared" si="0"/>
        <v>91.25</v>
      </c>
    </row>
    <row r="23" spans="2:17" x14ac:dyDescent="0.25">
      <c r="B23" s="18">
        <f t="shared" si="1"/>
        <v>15</v>
      </c>
      <c r="C23" s="2" t="s">
        <v>45</v>
      </c>
      <c r="D23" s="32" t="s">
        <v>46</v>
      </c>
      <c r="E23" s="32"/>
      <c r="F23" s="32"/>
      <c r="G23" s="32"/>
      <c r="H23" s="32"/>
      <c r="I23" s="32"/>
      <c r="J23" s="19">
        <v>90</v>
      </c>
      <c r="K23" s="19">
        <v>100</v>
      </c>
      <c r="L23" s="19">
        <v>100</v>
      </c>
      <c r="M23" s="19">
        <v>100</v>
      </c>
      <c r="N23" s="19">
        <v>0</v>
      </c>
      <c r="O23" s="19">
        <v>0</v>
      </c>
      <c r="P23" s="19">
        <v>0</v>
      </c>
      <c r="Q23" s="6">
        <f t="shared" si="0"/>
        <v>97.5</v>
      </c>
    </row>
    <row r="24" spans="2:17" x14ac:dyDescent="0.25">
      <c r="B24" s="18">
        <f t="shared" si="1"/>
        <v>16</v>
      </c>
      <c r="C24" s="18"/>
      <c r="D24" s="41"/>
      <c r="E24" s="41"/>
      <c r="F24" s="41"/>
      <c r="G24" s="41"/>
      <c r="H24" s="41"/>
      <c r="I24" s="41"/>
      <c r="J24" s="19"/>
      <c r="K24" s="19"/>
      <c r="L24" s="19"/>
      <c r="M24" s="19"/>
      <c r="N24" s="19"/>
      <c r="O24" s="19"/>
      <c r="P24" s="19"/>
      <c r="Q24" s="6"/>
    </row>
    <row r="25" spans="2:17" x14ac:dyDescent="0.25">
      <c r="B25" s="18">
        <f t="shared" si="1"/>
        <v>17</v>
      </c>
      <c r="C25" s="18"/>
      <c r="D25" s="41"/>
      <c r="E25" s="41"/>
      <c r="F25" s="41"/>
      <c r="G25" s="41"/>
      <c r="H25" s="41"/>
      <c r="I25" s="41"/>
      <c r="J25" s="19"/>
      <c r="K25" s="19"/>
      <c r="L25" s="19"/>
      <c r="M25" s="19"/>
      <c r="N25" s="19"/>
      <c r="O25" s="19"/>
      <c r="P25" s="19"/>
      <c r="Q25" s="6"/>
    </row>
    <row r="26" spans="2:17" x14ac:dyDescent="0.25">
      <c r="B26" s="18">
        <f t="shared" si="1"/>
        <v>18</v>
      </c>
      <c r="C26" s="18"/>
      <c r="D26" s="41"/>
      <c r="E26" s="41"/>
      <c r="F26" s="41"/>
      <c r="G26" s="41"/>
      <c r="H26" s="41"/>
      <c r="I26" s="41"/>
      <c r="J26" s="19"/>
      <c r="K26" s="19"/>
      <c r="L26" s="19"/>
      <c r="M26" s="19"/>
      <c r="N26" s="19"/>
      <c r="O26" s="19"/>
      <c r="P26" s="19"/>
      <c r="Q26" s="6"/>
    </row>
    <row r="27" spans="2:17" x14ac:dyDescent="0.25">
      <c r="B27" s="18">
        <f t="shared" si="1"/>
        <v>19</v>
      </c>
      <c r="C27" s="18"/>
      <c r="D27" s="41"/>
      <c r="E27" s="41"/>
      <c r="F27" s="41"/>
      <c r="G27" s="41"/>
      <c r="H27" s="41"/>
      <c r="I27" s="41"/>
      <c r="J27" s="19"/>
      <c r="K27" s="19"/>
      <c r="L27" s="19"/>
      <c r="M27" s="19"/>
      <c r="N27" s="19"/>
      <c r="O27" s="19"/>
      <c r="P27" s="19"/>
      <c r="Q27" s="6"/>
    </row>
    <row r="28" spans="2:17" x14ac:dyDescent="0.25">
      <c r="B28" s="18">
        <f t="shared" si="1"/>
        <v>20</v>
      </c>
      <c r="C28" s="18"/>
      <c r="D28" s="41"/>
      <c r="E28" s="41"/>
      <c r="F28" s="41"/>
      <c r="G28" s="41"/>
      <c r="H28" s="41"/>
      <c r="I28" s="41"/>
      <c r="J28" s="19"/>
      <c r="K28" s="19"/>
      <c r="L28" s="19"/>
      <c r="M28" s="19"/>
      <c r="N28" s="19"/>
      <c r="O28" s="19"/>
      <c r="P28" s="19"/>
      <c r="Q28" s="6"/>
    </row>
    <row r="29" spans="2:17" x14ac:dyDescent="0.25">
      <c r="B29" s="18">
        <f t="shared" si="1"/>
        <v>21</v>
      </c>
      <c r="C29" s="18"/>
      <c r="D29" s="41"/>
      <c r="E29" s="41"/>
      <c r="F29" s="41"/>
      <c r="G29" s="41"/>
      <c r="H29" s="41"/>
      <c r="I29" s="41"/>
      <c r="J29" s="19"/>
      <c r="K29" s="19"/>
      <c r="L29" s="19"/>
      <c r="M29" s="19"/>
      <c r="N29" s="19"/>
      <c r="O29" s="19"/>
      <c r="P29" s="19"/>
      <c r="Q29" s="6"/>
    </row>
    <row r="30" spans="2:17" x14ac:dyDescent="0.25">
      <c r="B30" s="18">
        <f t="shared" si="1"/>
        <v>22</v>
      </c>
      <c r="C30" s="18"/>
      <c r="D30" s="41"/>
      <c r="E30" s="41"/>
      <c r="F30" s="41"/>
      <c r="G30" s="41"/>
      <c r="H30" s="41"/>
      <c r="I30" s="41"/>
      <c r="J30" s="19"/>
      <c r="K30" s="19"/>
      <c r="L30" s="19"/>
      <c r="M30" s="19"/>
      <c r="N30" s="19"/>
      <c r="O30" s="19"/>
      <c r="P30" s="19"/>
      <c r="Q30" s="6"/>
    </row>
    <row r="31" spans="2:17" x14ac:dyDescent="0.25">
      <c r="B31" s="18">
        <f t="shared" si="1"/>
        <v>23</v>
      </c>
      <c r="C31" s="18"/>
      <c r="D31" s="41"/>
      <c r="E31" s="41"/>
      <c r="F31" s="41"/>
      <c r="G31" s="41"/>
      <c r="H31" s="41"/>
      <c r="I31" s="41"/>
      <c r="J31" s="19"/>
      <c r="K31" s="19"/>
      <c r="L31" s="19"/>
      <c r="M31" s="19"/>
      <c r="N31" s="19"/>
      <c r="O31" s="19"/>
      <c r="P31" s="19"/>
      <c r="Q31" s="6"/>
    </row>
    <row r="32" spans="2:17" x14ac:dyDescent="0.25">
      <c r="B32" s="18">
        <f t="shared" si="1"/>
        <v>24</v>
      </c>
      <c r="C32" s="18"/>
      <c r="D32" s="41"/>
      <c r="E32" s="41"/>
      <c r="F32" s="41"/>
      <c r="G32" s="41"/>
      <c r="H32" s="41"/>
      <c r="I32" s="41"/>
      <c r="J32" s="19"/>
      <c r="K32" s="19"/>
      <c r="L32" s="19"/>
      <c r="M32" s="19"/>
      <c r="N32" s="19"/>
      <c r="O32" s="19"/>
      <c r="P32" s="19"/>
      <c r="Q32" s="6"/>
    </row>
    <row r="33" spans="2:17" x14ac:dyDescent="0.25">
      <c r="B33" s="18">
        <f t="shared" si="1"/>
        <v>25</v>
      </c>
      <c r="C33" s="18"/>
      <c r="D33" s="41"/>
      <c r="E33" s="41"/>
      <c r="F33" s="41"/>
      <c r="G33" s="41"/>
      <c r="H33" s="41"/>
      <c r="I33" s="41"/>
      <c r="J33" s="19"/>
      <c r="K33" s="19"/>
      <c r="L33" s="19"/>
      <c r="M33" s="19"/>
      <c r="N33" s="19"/>
      <c r="O33" s="19"/>
      <c r="P33" s="19"/>
      <c r="Q33" s="6"/>
    </row>
    <row r="34" spans="2:17" x14ac:dyDescent="0.25">
      <c r="B34" s="18">
        <f t="shared" si="1"/>
        <v>26</v>
      </c>
      <c r="C34" s="18"/>
      <c r="D34" s="41"/>
      <c r="E34" s="41"/>
      <c r="F34" s="41"/>
      <c r="G34" s="41"/>
      <c r="H34" s="41"/>
      <c r="I34" s="41"/>
      <c r="J34" s="19"/>
      <c r="K34" s="19"/>
      <c r="L34" s="19"/>
      <c r="M34" s="19"/>
      <c r="N34" s="19"/>
      <c r="O34" s="19"/>
      <c r="P34" s="19"/>
      <c r="Q34" s="6"/>
    </row>
    <row r="35" spans="2:17" x14ac:dyDescent="0.25">
      <c r="B35" s="18">
        <f t="shared" si="1"/>
        <v>27</v>
      </c>
      <c r="C35" s="18"/>
      <c r="D35" s="41"/>
      <c r="E35" s="41"/>
      <c r="F35" s="41"/>
      <c r="G35" s="41"/>
      <c r="H35" s="41"/>
      <c r="I35" s="41"/>
      <c r="J35" s="19"/>
      <c r="K35" s="19"/>
      <c r="L35" s="19"/>
      <c r="M35" s="19"/>
      <c r="N35" s="19"/>
      <c r="O35" s="19"/>
      <c r="P35" s="19"/>
      <c r="Q35" s="6"/>
    </row>
    <row r="36" spans="2:17" x14ac:dyDescent="0.25">
      <c r="B36" s="18">
        <f t="shared" si="1"/>
        <v>28</v>
      </c>
      <c r="C36" s="18"/>
      <c r="D36" s="41"/>
      <c r="E36" s="41"/>
      <c r="F36" s="41"/>
      <c r="G36" s="41"/>
      <c r="H36" s="41"/>
      <c r="I36" s="41"/>
      <c r="J36" s="19"/>
      <c r="K36" s="19"/>
      <c r="L36" s="19"/>
      <c r="M36" s="19"/>
      <c r="N36" s="19"/>
      <c r="O36" s="19"/>
      <c r="P36" s="19"/>
      <c r="Q36" s="6"/>
    </row>
    <row r="37" spans="2:17" x14ac:dyDescent="0.25">
      <c r="B37" s="18">
        <f t="shared" si="1"/>
        <v>29</v>
      </c>
      <c r="C37" s="18"/>
      <c r="D37" s="41"/>
      <c r="E37" s="41"/>
      <c r="F37" s="41"/>
      <c r="G37" s="41"/>
      <c r="H37" s="41"/>
      <c r="I37" s="41"/>
      <c r="J37" s="19"/>
      <c r="K37" s="19"/>
      <c r="L37" s="19"/>
      <c r="M37" s="19"/>
      <c r="N37" s="19"/>
      <c r="O37" s="19"/>
      <c r="P37" s="19"/>
      <c r="Q37" s="6"/>
    </row>
    <row r="38" spans="2:17" x14ac:dyDescent="0.25">
      <c r="B38" s="18">
        <f t="shared" si="1"/>
        <v>30</v>
      </c>
      <c r="C38" s="18"/>
      <c r="D38" s="41"/>
      <c r="E38" s="41"/>
      <c r="F38" s="41"/>
      <c r="G38" s="41"/>
      <c r="H38" s="41"/>
      <c r="I38" s="41"/>
      <c r="J38" s="19"/>
      <c r="K38" s="19"/>
      <c r="L38" s="19"/>
      <c r="M38" s="19"/>
      <c r="N38" s="19"/>
      <c r="O38" s="19"/>
      <c r="P38" s="19"/>
      <c r="Q38" s="6"/>
    </row>
    <row r="39" spans="2:17" x14ac:dyDescent="0.25">
      <c r="B39" s="18">
        <f t="shared" si="1"/>
        <v>31</v>
      </c>
      <c r="C39" s="18"/>
      <c r="D39" s="41"/>
      <c r="E39" s="41"/>
      <c r="F39" s="41"/>
      <c r="G39" s="41"/>
      <c r="H39" s="41"/>
      <c r="I39" s="41"/>
      <c r="J39" s="19"/>
      <c r="K39" s="19"/>
      <c r="L39" s="19"/>
      <c r="M39" s="19"/>
      <c r="N39" s="19"/>
      <c r="O39" s="19"/>
      <c r="P39" s="19"/>
      <c r="Q39" s="6"/>
    </row>
    <row r="40" spans="2:17" x14ac:dyDescent="0.25">
      <c r="B40" s="18">
        <f t="shared" si="1"/>
        <v>32</v>
      </c>
      <c r="C40" s="18"/>
      <c r="D40" s="41"/>
      <c r="E40" s="41"/>
      <c r="F40" s="41"/>
      <c r="G40" s="41"/>
      <c r="H40" s="41"/>
      <c r="I40" s="41"/>
      <c r="J40" s="19"/>
      <c r="K40" s="19"/>
      <c r="L40" s="19"/>
      <c r="M40" s="19"/>
      <c r="N40" s="19"/>
      <c r="O40" s="19"/>
      <c r="P40" s="19"/>
      <c r="Q40" s="6"/>
    </row>
    <row r="41" spans="2:17" x14ac:dyDescent="0.25">
      <c r="B41" s="18">
        <f t="shared" si="1"/>
        <v>33</v>
      </c>
      <c r="C41" s="18"/>
      <c r="D41" s="41"/>
      <c r="E41" s="41"/>
      <c r="F41" s="41"/>
      <c r="G41" s="41"/>
      <c r="H41" s="41"/>
      <c r="I41" s="41"/>
      <c r="J41" s="19"/>
      <c r="K41" s="19"/>
      <c r="L41" s="19"/>
      <c r="M41" s="19"/>
      <c r="N41" s="19"/>
      <c r="O41" s="19"/>
      <c r="P41" s="19"/>
      <c r="Q41" s="6"/>
    </row>
    <row r="42" spans="2:17" x14ac:dyDescent="0.25">
      <c r="B42" s="18">
        <f t="shared" si="1"/>
        <v>34</v>
      </c>
      <c r="C42" s="18"/>
      <c r="D42" s="41"/>
      <c r="E42" s="41"/>
      <c r="F42" s="41"/>
      <c r="G42" s="41"/>
      <c r="H42" s="41"/>
      <c r="I42" s="41"/>
      <c r="J42" s="19"/>
      <c r="K42" s="19"/>
      <c r="L42" s="19"/>
      <c r="M42" s="19"/>
      <c r="N42" s="19"/>
      <c r="O42" s="19"/>
      <c r="P42" s="19"/>
      <c r="Q42" s="6"/>
    </row>
    <row r="43" spans="2:17" x14ac:dyDescent="0.25">
      <c r="B43" s="18">
        <f t="shared" si="1"/>
        <v>35</v>
      </c>
      <c r="C43" s="18"/>
      <c r="D43" s="41"/>
      <c r="E43" s="41"/>
      <c r="F43" s="41"/>
      <c r="G43" s="41"/>
      <c r="H43" s="41"/>
      <c r="I43" s="41"/>
      <c r="J43" s="19"/>
      <c r="K43" s="19"/>
      <c r="L43" s="19"/>
      <c r="M43" s="19"/>
      <c r="N43" s="19"/>
      <c r="O43" s="19"/>
      <c r="P43" s="19"/>
      <c r="Q43" s="6"/>
    </row>
    <row r="44" spans="2:17" x14ac:dyDescent="0.25">
      <c r="B44" s="18">
        <f t="shared" si="1"/>
        <v>36</v>
      </c>
      <c r="C44" s="18"/>
      <c r="D44" s="41"/>
      <c r="E44" s="41"/>
      <c r="F44" s="41"/>
      <c r="G44" s="41"/>
      <c r="H44" s="41"/>
      <c r="I44" s="41"/>
      <c r="J44" s="19"/>
      <c r="K44" s="19"/>
      <c r="L44" s="19"/>
      <c r="M44" s="19"/>
      <c r="N44" s="19"/>
      <c r="O44" s="19"/>
      <c r="P44" s="19"/>
      <c r="Q44" s="6"/>
    </row>
    <row r="45" spans="2:17" x14ac:dyDescent="0.25">
      <c r="B45" s="18">
        <f t="shared" si="1"/>
        <v>37</v>
      </c>
      <c r="C45" s="4"/>
      <c r="D45" s="41"/>
      <c r="E45" s="41"/>
      <c r="F45" s="41"/>
      <c r="G45" s="41"/>
      <c r="H45" s="41"/>
      <c r="I45" s="41"/>
      <c r="J45" s="19"/>
      <c r="K45" s="19"/>
      <c r="L45" s="19"/>
      <c r="M45" s="19"/>
      <c r="N45" s="19"/>
      <c r="O45" s="19"/>
      <c r="P45" s="19"/>
      <c r="Q45" s="6"/>
    </row>
    <row r="46" spans="2:17" x14ac:dyDescent="0.25">
      <c r="B46" s="18">
        <f t="shared" si="1"/>
        <v>38</v>
      </c>
      <c r="C46" s="4"/>
      <c r="D46" s="41"/>
      <c r="E46" s="41"/>
      <c r="F46" s="41"/>
      <c r="G46" s="41"/>
      <c r="H46" s="41"/>
      <c r="I46" s="41"/>
      <c r="J46" s="19"/>
      <c r="K46" s="19"/>
      <c r="L46" s="19"/>
      <c r="M46" s="19"/>
      <c r="N46" s="19"/>
      <c r="O46" s="19"/>
      <c r="P46" s="19"/>
      <c r="Q46" s="6"/>
    </row>
    <row r="47" spans="2:17" x14ac:dyDescent="0.25">
      <c r="B47" s="18">
        <f t="shared" si="1"/>
        <v>39</v>
      </c>
      <c r="C47" s="4"/>
      <c r="D47" s="41"/>
      <c r="E47" s="41"/>
      <c r="F47" s="41"/>
      <c r="G47" s="41"/>
      <c r="H47" s="41"/>
      <c r="I47" s="41"/>
      <c r="J47" s="19"/>
      <c r="K47" s="19"/>
      <c r="L47" s="19"/>
      <c r="M47" s="19"/>
      <c r="N47" s="19"/>
      <c r="O47" s="19"/>
      <c r="P47" s="19"/>
      <c r="Q47" s="6"/>
    </row>
    <row r="48" spans="2:17" x14ac:dyDescent="0.25">
      <c r="B48" s="18">
        <f t="shared" si="1"/>
        <v>40</v>
      </c>
      <c r="C48" s="4"/>
      <c r="D48" s="41"/>
      <c r="E48" s="41"/>
      <c r="F48" s="41"/>
      <c r="G48" s="41"/>
      <c r="H48" s="41"/>
      <c r="I48" s="41"/>
      <c r="J48" s="19"/>
      <c r="K48" s="19"/>
      <c r="L48" s="19"/>
      <c r="M48" s="19"/>
      <c r="N48" s="19"/>
      <c r="O48" s="19"/>
      <c r="P48" s="19"/>
      <c r="Q48" s="6"/>
    </row>
    <row r="49" spans="2:17" x14ac:dyDescent="0.25">
      <c r="B49" s="18">
        <f t="shared" si="1"/>
        <v>41</v>
      </c>
      <c r="C49" s="4"/>
      <c r="D49" s="41"/>
      <c r="E49" s="41"/>
      <c r="F49" s="41"/>
      <c r="G49" s="41"/>
      <c r="H49" s="41"/>
      <c r="I49" s="41"/>
      <c r="J49" s="19"/>
      <c r="K49" s="19"/>
      <c r="L49" s="19"/>
      <c r="M49" s="19"/>
      <c r="N49" s="19"/>
      <c r="O49" s="19"/>
      <c r="P49" s="19"/>
      <c r="Q49" s="6"/>
    </row>
    <row r="50" spans="2:17" x14ac:dyDescent="0.25">
      <c r="B50" s="18">
        <f t="shared" si="1"/>
        <v>42</v>
      </c>
      <c r="C50" s="4"/>
      <c r="D50" s="41"/>
      <c r="E50" s="41"/>
      <c r="F50" s="41"/>
      <c r="G50" s="41"/>
      <c r="H50" s="41"/>
      <c r="I50" s="41"/>
      <c r="J50" s="19"/>
      <c r="K50" s="19"/>
      <c r="L50" s="19"/>
      <c r="M50" s="19"/>
      <c r="N50" s="19"/>
      <c r="O50" s="19"/>
      <c r="P50" s="19"/>
      <c r="Q50" s="6"/>
    </row>
    <row r="51" spans="2:17" x14ac:dyDescent="0.25">
      <c r="B51" s="18">
        <f t="shared" si="1"/>
        <v>43</v>
      </c>
      <c r="C51" s="4"/>
      <c r="D51" s="41"/>
      <c r="E51" s="41"/>
      <c r="F51" s="41"/>
      <c r="G51" s="41"/>
      <c r="H51" s="41"/>
      <c r="I51" s="41"/>
      <c r="J51" s="19"/>
      <c r="K51" s="19"/>
      <c r="L51" s="19"/>
      <c r="M51" s="19"/>
      <c r="N51" s="19"/>
      <c r="O51" s="19"/>
      <c r="P51" s="19"/>
      <c r="Q51" s="6"/>
    </row>
    <row r="52" spans="2:17" x14ac:dyDescent="0.25">
      <c r="B52" s="18">
        <f t="shared" si="1"/>
        <v>44</v>
      </c>
      <c r="C52" s="4"/>
      <c r="D52" s="41"/>
      <c r="E52" s="41"/>
      <c r="F52" s="41"/>
      <c r="G52" s="41"/>
      <c r="H52" s="41"/>
      <c r="I52" s="41"/>
      <c r="J52" s="19"/>
      <c r="K52" s="19"/>
      <c r="L52" s="19"/>
      <c r="M52" s="19"/>
      <c r="N52" s="19"/>
      <c r="O52" s="19"/>
      <c r="P52" s="19"/>
      <c r="Q52" s="6"/>
    </row>
    <row r="53" spans="2:17" x14ac:dyDescent="0.25">
      <c r="B53" s="18">
        <f t="shared" si="1"/>
        <v>45</v>
      </c>
      <c r="C53" s="2"/>
      <c r="D53" s="38"/>
      <c r="E53" s="39"/>
      <c r="F53" s="39"/>
      <c r="G53" s="39"/>
      <c r="H53" s="39"/>
      <c r="I53" s="40"/>
      <c r="J53" s="2"/>
      <c r="K53" s="2"/>
      <c r="L53" s="2"/>
      <c r="M53" s="2"/>
      <c r="N53" s="2"/>
      <c r="O53" s="2"/>
      <c r="P53" s="2"/>
      <c r="Q53" s="6"/>
    </row>
    <row r="54" spans="2:17" x14ac:dyDescent="0.25">
      <c r="C54" s="27"/>
      <c r="D54" s="27"/>
      <c r="E54" s="15"/>
      <c r="H54" s="28" t="s">
        <v>47</v>
      </c>
      <c r="I54" s="28"/>
      <c r="J54" s="16">
        <f t="shared" ref="J54:P54" si="2">COUNTIF(J9:J53,"&gt;=70")</f>
        <v>15</v>
      </c>
      <c r="K54" s="16">
        <f t="shared" si="2"/>
        <v>15</v>
      </c>
      <c r="L54" s="16">
        <f t="shared" si="2"/>
        <v>15</v>
      </c>
      <c r="M54" s="16">
        <f t="shared" si="2"/>
        <v>15</v>
      </c>
      <c r="N54" s="16">
        <f t="shared" si="2"/>
        <v>0</v>
      </c>
      <c r="O54" s="16">
        <f t="shared" si="2"/>
        <v>0</v>
      </c>
      <c r="P54" s="16">
        <f t="shared" si="2"/>
        <v>0</v>
      </c>
      <c r="Q54" s="9">
        <f>COUNTIF(Q9:Q48,"&gt;=70")</f>
        <v>15</v>
      </c>
    </row>
    <row r="55" spans="2:17" x14ac:dyDescent="0.25">
      <c r="C55" s="27"/>
      <c r="D55" s="27"/>
      <c r="E55" s="14"/>
      <c r="H55" s="29" t="s">
        <v>48</v>
      </c>
      <c r="I55" s="29"/>
      <c r="J55" s="17">
        <f t="shared" ref="J55:Q55" si="3">COUNTIF(J9:J53,"&lt;70")</f>
        <v>0</v>
      </c>
      <c r="K55" s="17">
        <f t="shared" si="3"/>
        <v>0</v>
      </c>
      <c r="L55" s="17">
        <f t="shared" si="3"/>
        <v>0</v>
      </c>
      <c r="M55" s="17">
        <f t="shared" si="3"/>
        <v>0</v>
      </c>
      <c r="N55" s="17">
        <f t="shared" si="3"/>
        <v>15</v>
      </c>
      <c r="O55" s="17">
        <f t="shared" si="3"/>
        <v>15</v>
      </c>
      <c r="P55" s="17">
        <f t="shared" si="3"/>
        <v>15</v>
      </c>
      <c r="Q55" s="17">
        <f t="shared" si="3"/>
        <v>0</v>
      </c>
    </row>
    <row r="56" spans="2:17" x14ac:dyDescent="0.25">
      <c r="C56" s="27"/>
      <c r="D56" s="27"/>
      <c r="E56" s="27"/>
      <c r="H56" s="29" t="s">
        <v>49</v>
      </c>
      <c r="I56" s="29"/>
      <c r="J56" s="17">
        <f t="shared" ref="J56:Q56" si="4">COUNT(J9:J53)</f>
        <v>15</v>
      </c>
      <c r="K56" s="17">
        <f t="shared" si="4"/>
        <v>15</v>
      </c>
      <c r="L56" s="17">
        <f t="shared" si="4"/>
        <v>15</v>
      </c>
      <c r="M56" s="17">
        <f t="shared" si="4"/>
        <v>15</v>
      </c>
      <c r="N56" s="17">
        <f t="shared" si="4"/>
        <v>15</v>
      </c>
      <c r="O56" s="17">
        <f t="shared" si="4"/>
        <v>15</v>
      </c>
      <c r="P56" s="17">
        <f t="shared" si="4"/>
        <v>15</v>
      </c>
      <c r="Q56" s="17">
        <f t="shared" si="4"/>
        <v>15</v>
      </c>
    </row>
    <row r="57" spans="2:17" x14ac:dyDescent="0.25">
      <c r="C57" s="27"/>
      <c r="D57" s="27"/>
      <c r="E57" s="15"/>
      <c r="H57" s="30" t="s">
        <v>50</v>
      </c>
      <c r="I57" s="30"/>
      <c r="J57" s="7">
        <f>J54/J56</f>
        <v>1</v>
      </c>
      <c r="K57" s="8">
        <f t="shared" ref="K57:Q57" si="5">K54/K56</f>
        <v>1</v>
      </c>
      <c r="L57" s="8">
        <f t="shared" si="5"/>
        <v>1</v>
      </c>
      <c r="M57" s="8">
        <f t="shared" si="5"/>
        <v>1</v>
      </c>
      <c r="N57" s="8">
        <f t="shared" si="5"/>
        <v>0</v>
      </c>
      <c r="O57" s="8">
        <f t="shared" si="5"/>
        <v>0</v>
      </c>
      <c r="P57" s="8">
        <f t="shared" si="5"/>
        <v>0</v>
      </c>
      <c r="Q57" s="8">
        <f t="shared" si="5"/>
        <v>1</v>
      </c>
    </row>
    <row r="58" spans="2:17" x14ac:dyDescent="0.25">
      <c r="C58" s="27"/>
      <c r="D58" s="27"/>
      <c r="E58" s="15"/>
      <c r="H58" s="30" t="s">
        <v>51</v>
      </c>
      <c r="I58" s="30"/>
      <c r="J58" s="7">
        <f>J55/J56</f>
        <v>0</v>
      </c>
      <c r="K58" s="7">
        <f t="shared" ref="K58:Q58" si="6">K55/K56</f>
        <v>0</v>
      </c>
      <c r="L58" s="8">
        <f t="shared" si="6"/>
        <v>0</v>
      </c>
      <c r="M58" s="8">
        <f t="shared" si="6"/>
        <v>0</v>
      </c>
      <c r="N58" s="8">
        <f t="shared" si="6"/>
        <v>1</v>
      </c>
      <c r="O58" s="8">
        <f t="shared" si="6"/>
        <v>1</v>
      </c>
      <c r="P58" s="8">
        <f t="shared" si="6"/>
        <v>1</v>
      </c>
      <c r="Q58" s="8">
        <f t="shared" si="6"/>
        <v>0</v>
      </c>
    </row>
    <row r="59" spans="2:17" x14ac:dyDescent="0.25">
      <c r="C59" s="27"/>
      <c r="D59" s="27"/>
      <c r="E59" s="14"/>
    </row>
    <row r="60" spans="2:17" x14ac:dyDescent="0.25">
      <c r="C60" s="15"/>
      <c r="D60" s="15"/>
      <c r="E60" s="14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6" t="s">
        <v>52</v>
      </c>
      <c r="K62" s="36"/>
      <c r="L62" s="36"/>
      <c r="M62" s="36"/>
      <c r="N62" s="36"/>
      <c r="O62" s="36"/>
      <c r="P62" s="3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17:I17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7" zoomScale="84" zoomScaleNormal="84" workbookViewId="0">
      <selection activeCell="M46" sqref="M46"/>
    </sheetView>
  </sheetViews>
  <sheetFormatPr baseColWidth="10" defaultColWidth="11.4257812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"/>
      <c r="R2" s="1"/>
    </row>
    <row r="3" spans="2:18" x14ac:dyDescent="0.25">
      <c r="C3" s="26" t="s">
        <v>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5"/>
      <c r="R3" s="15"/>
    </row>
    <row r="4" spans="2:18" x14ac:dyDescent="0.25">
      <c r="C4" t="s">
        <v>2</v>
      </c>
      <c r="D4" s="31" t="s">
        <v>132</v>
      </c>
      <c r="E4" s="31"/>
      <c r="F4" s="31"/>
      <c r="G4" s="31"/>
      <c r="I4" t="s">
        <v>3</v>
      </c>
      <c r="J4" s="33" t="s">
        <v>133</v>
      </c>
      <c r="K4" s="33"/>
      <c r="M4" t="s">
        <v>4</v>
      </c>
      <c r="N4" s="34">
        <v>45791</v>
      </c>
      <c r="O4" s="34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5</v>
      </c>
      <c r="D6" s="33" t="s">
        <v>57</v>
      </c>
      <c r="E6" s="33"/>
      <c r="F6" s="33"/>
      <c r="G6" s="33"/>
      <c r="I6" s="27" t="s">
        <v>6</v>
      </c>
      <c r="J6" s="27"/>
      <c r="K6" s="42" t="s">
        <v>7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2" t="s">
        <v>8</v>
      </c>
      <c r="C8" s="2" t="s">
        <v>9</v>
      </c>
      <c r="D8" s="43" t="s">
        <v>10</v>
      </c>
      <c r="E8" s="43"/>
      <c r="F8" s="43"/>
      <c r="G8" s="43"/>
      <c r="H8" s="43"/>
      <c r="I8" s="43"/>
      <c r="J8" s="19" t="s">
        <v>11</v>
      </c>
      <c r="K8" s="19" t="s">
        <v>12</v>
      </c>
      <c r="L8" s="19" t="s">
        <v>13</v>
      </c>
      <c r="M8" s="19" t="s">
        <v>14</v>
      </c>
      <c r="N8" s="19" t="s">
        <v>15</v>
      </c>
      <c r="O8" s="19" t="s">
        <v>16</v>
      </c>
      <c r="P8" s="19" t="s">
        <v>17</v>
      </c>
      <c r="Q8" s="5" t="s">
        <v>18</v>
      </c>
    </row>
    <row r="9" spans="2:18" x14ac:dyDescent="0.25">
      <c r="B9" s="18">
        <v>1</v>
      </c>
      <c r="C9" s="2" t="s">
        <v>95</v>
      </c>
      <c r="D9" s="32" t="s">
        <v>58</v>
      </c>
      <c r="E9" s="32"/>
      <c r="F9" s="32"/>
      <c r="G9" s="32"/>
      <c r="H9" s="32"/>
      <c r="I9" s="32"/>
      <c r="J9" s="19">
        <v>95</v>
      </c>
      <c r="K9" s="19">
        <v>80</v>
      </c>
      <c r="L9" s="19">
        <v>85</v>
      </c>
      <c r="M9" s="19">
        <v>85</v>
      </c>
      <c r="N9" s="19">
        <v>0</v>
      </c>
      <c r="O9" s="19">
        <v>0</v>
      </c>
      <c r="P9" s="19">
        <v>0</v>
      </c>
      <c r="Q9" s="6">
        <f>SUM(J9:P9)/6</f>
        <v>57.5</v>
      </c>
    </row>
    <row r="10" spans="2:18" x14ac:dyDescent="0.25">
      <c r="B10" s="18">
        <f>B9+1</f>
        <v>2</v>
      </c>
      <c r="C10" s="2" t="s">
        <v>96</v>
      </c>
      <c r="D10" s="32" t="s">
        <v>59</v>
      </c>
      <c r="E10" s="32"/>
      <c r="F10" s="32"/>
      <c r="G10" s="32"/>
      <c r="H10" s="32"/>
      <c r="I10" s="32"/>
      <c r="J10" s="19">
        <v>95</v>
      </c>
      <c r="K10" s="19">
        <v>80</v>
      </c>
      <c r="L10" s="19">
        <v>80</v>
      </c>
      <c r="M10" s="19">
        <v>80</v>
      </c>
      <c r="N10" s="19">
        <v>0</v>
      </c>
      <c r="O10" s="19">
        <v>0</v>
      </c>
      <c r="P10" s="19">
        <v>0</v>
      </c>
      <c r="Q10" s="6">
        <f t="shared" ref="Q10:Q38" si="0">SUM(J10:P10)/6</f>
        <v>55.833333333333336</v>
      </c>
    </row>
    <row r="11" spans="2:18" x14ac:dyDescent="0.25">
      <c r="B11" s="18">
        <f t="shared" ref="B11:B53" si="1">B10+1</f>
        <v>3</v>
      </c>
      <c r="C11" s="2" t="s">
        <v>97</v>
      </c>
      <c r="D11" s="32" t="s">
        <v>60</v>
      </c>
      <c r="E11" s="32"/>
      <c r="F11" s="32"/>
      <c r="G11" s="32"/>
      <c r="H11" s="32"/>
      <c r="I11" s="32"/>
      <c r="J11" s="19">
        <v>95</v>
      </c>
      <c r="K11" s="19">
        <v>80</v>
      </c>
      <c r="L11" s="19">
        <v>90</v>
      </c>
      <c r="M11" s="19">
        <v>100</v>
      </c>
      <c r="N11" s="19">
        <v>0</v>
      </c>
      <c r="O11" s="19">
        <v>0</v>
      </c>
      <c r="P11" s="19">
        <v>0</v>
      </c>
      <c r="Q11" s="6">
        <f t="shared" si="0"/>
        <v>60.833333333333336</v>
      </c>
    </row>
    <row r="12" spans="2:18" x14ac:dyDescent="0.25">
      <c r="B12" s="18">
        <f t="shared" si="1"/>
        <v>4</v>
      </c>
      <c r="C12" s="2" t="s">
        <v>98</v>
      </c>
      <c r="D12" s="32" t="s">
        <v>61</v>
      </c>
      <c r="E12" s="32"/>
      <c r="F12" s="32"/>
      <c r="G12" s="32"/>
      <c r="H12" s="32"/>
      <c r="I12" s="32"/>
      <c r="J12" s="19">
        <v>95</v>
      </c>
      <c r="K12" s="19">
        <v>95</v>
      </c>
      <c r="L12" s="19">
        <v>0</v>
      </c>
      <c r="M12" s="19">
        <v>85</v>
      </c>
      <c r="N12" s="19">
        <v>0</v>
      </c>
      <c r="O12" s="19">
        <v>0</v>
      </c>
      <c r="P12" s="19">
        <v>0</v>
      </c>
      <c r="Q12" s="6">
        <f t="shared" si="0"/>
        <v>45.833333333333336</v>
      </c>
    </row>
    <row r="13" spans="2:18" x14ac:dyDescent="0.25">
      <c r="B13" s="18">
        <f t="shared" si="1"/>
        <v>5</v>
      </c>
      <c r="C13" s="2" t="s">
        <v>99</v>
      </c>
      <c r="D13" s="32" t="s">
        <v>62</v>
      </c>
      <c r="E13" s="32"/>
      <c r="F13" s="32"/>
      <c r="G13" s="32"/>
      <c r="H13" s="32"/>
      <c r="I13" s="32"/>
      <c r="J13" s="19">
        <v>95</v>
      </c>
      <c r="K13" s="19">
        <v>90</v>
      </c>
      <c r="L13" s="19">
        <v>90</v>
      </c>
      <c r="M13" s="19">
        <v>80</v>
      </c>
      <c r="N13" s="19">
        <v>0</v>
      </c>
      <c r="O13" s="19">
        <v>0</v>
      </c>
      <c r="P13" s="19">
        <v>0</v>
      </c>
      <c r="Q13" s="6">
        <f t="shared" si="0"/>
        <v>59.166666666666664</v>
      </c>
    </row>
    <row r="14" spans="2:18" x14ac:dyDescent="0.25">
      <c r="B14" s="18">
        <f t="shared" si="1"/>
        <v>6</v>
      </c>
      <c r="C14" s="2" t="s">
        <v>100</v>
      </c>
      <c r="D14" s="32" t="s">
        <v>63</v>
      </c>
      <c r="E14" s="32"/>
      <c r="F14" s="32"/>
      <c r="G14" s="32"/>
      <c r="H14" s="32"/>
      <c r="I14" s="32"/>
      <c r="J14" s="19">
        <v>95</v>
      </c>
      <c r="K14" s="19">
        <v>90</v>
      </c>
      <c r="L14" s="19">
        <v>75</v>
      </c>
      <c r="M14" s="19">
        <v>85</v>
      </c>
      <c r="N14" s="19">
        <v>0</v>
      </c>
      <c r="O14" s="19">
        <v>0</v>
      </c>
      <c r="P14" s="19">
        <v>0</v>
      </c>
      <c r="Q14" s="6">
        <f t="shared" si="0"/>
        <v>57.5</v>
      </c>
    </row>
    <row r="15" spans="2:18" x14ac:dyDescent="0.25">
      <c r="B15" s="18">
        <f t="shared" si="1"/>
        <v>7</v>
      </c>
      <c r="C15" s="2" t="s">
        <v>101</v>
      </c>
      <c r="D15" s="32" t="s">
        <v>64</v>
      </c>
      <c r="E15" s="32"/>
      <c r="F15" s="32"/>
      <c r="G15" s="32"/>
      <c r="H15" s="32"/>
      <c r="I15" s="32"/>
      <c r="J15" s="19">
        <v>95</v>
      </c>
      <c r="K15" s="19">
        <v>95</v>
      </c>
      <c r="L15" s="19">
        <v>95</v>
      </c>
      <c r="M15" s="19">
        <v>85</v>
      </c>
      <c r="N15" s="19">
        <v>0</v>
      </c>
      <c r="O15" s="19">
        <v>0</v>
      </c>
      <c r="P15" s="19">
        <v>0</v>
      </c>
      <c r="Q15" s="6">
        <f t="shared" si="0"/>
        <v>61.666666666666664</v>
      </c>
    </row>
    <row r="16" spans="2:18" x14ac:dyDescent="0.25">
      <c r="B16" s="18">
        <f t="shared" si="1"/>
        <v>8</v>
      </c>
      <c r="C16" s="2" t="s">
        <v>102</v>
      </c>
      <c r="D16" s="32" t="s">
        <v>65</v>
      </c>
      <c r="E16" s="32"/>
      <c r="F16" s="32"/>
      <c r="G16" s="32"/>
      <c r="H16" s="32"/>
      <c r="I16" s="32"/>
      <c r="J16" s="19">
        <v>95</v>
      </c>
      <c r="K16" s="19">
        <v>0</v>
      </c>
      <c r="L16" s="19">
        <v>95</v>
      </c>
      <c r="M16" s="19">
        <v>85</v>
      </c>
      <c r="N16" s="19">
        <v>0</v>
      </c>
      <c r="O16" s="19">
        <v>0</v>
      </c>
      <c r="P16" s="19">
        <v>0</v>
      </c>
      <c r="Q16" s="6">
        <f t="shared" si="0"/>
        <v>45.833333333333336</v>
      </c>
    </row>
    <row r="17" spans="2:17" x14ac:dyDescent="0.25">
      <c r="B17" s="18">
        <f t="shared" si="1"/>
        <v>9</v>
      </c>
      <c r="C17" s="2" t="s">
        <v>103</v>
      </c>
      <c r="D17" s="32" t="s">
        <v>66</v>
      </c>
      <c r="E17" s="32"/>
      <c r="F17" s="32"/>
      <c r="G17" s="32"/>
      <c r="H17" s="32"/>
      <c r="I17" s="32"/>
      <c r="J17" s="19">
        <v>95</v>
      </c>
      <c r="K17" s="19">
        <v>100</v>
      </c>
      <c r="L17" s="19">
        <v>100</v>
      </c>
      <c r="M17" s="19">
        <v>100</v>
      </c>
      <c r="N17" s="19">
        <v>0</v>
      </c>
      <c r="O17" s="19">
        <v>0</v>
      </c>
      <c r="P17" s="19">
        <v>0</v>
      </c>
      <c r="Q17" s="6">
        <f t="shared" si="0"/>
        <v>65.833333333333329</v>
      </c>
    </row>
    <row r="18" spans="2:17" x14ac:dyDescent="0.25">
      <c r="B18" s="18">
        <f t="shared" si="1"/>
        <v>10</v>
      </c>
      <c r="C18" s="2" t="s">
        <v>104</v>
      </c>
      <c r="D18" s="32" t="s">
        <v>67</v>
      </c>
      <c r="E18" s="32"/>
      <c r="F18" s="32"/>
      <c r="G18" s="32"/>
      <c r="H18" s="32"/>
      <c r="I18" s="32"/>
      <c r="J18" s="19">
        <v>95</v>
      </c>
      <c r="K18" s="19">
        <v>80</v>
      </c>
      <c r="L18" s="19">
        <v>85</v>
      </c>
      <c r="M18" s="19">
        <v>85</v>
      </c>
      <c r="N18" s="19">
        <v>0</v>
      </c>
      <c r="O18" s="19">
        <v>0</v>
      </c>
      <c r="P18" s="19">
        <v>0</v>
      </c>
      <c r="Q18" s="6">
        <f t="shared" si="0"/>
        <v>57.5</v>
      </c>
    </row>
    <row r="19" spans="2:17" x14ac:dyDescent="0.25">
      <c r="B19" s="18">
        <f t="shared" si="1"/>
        <v>11</v>
      </c>
      <c r="C19" s="2" t="s">
        <v>105</v>
      </c>
      <c r="D19" s="32" t="s">
        <v>68</v>
      </c>
      <c r="E19" s="32"/>
      <c r="F19" s="32"/>
      <c r="G19" s="32"/>
      <c r="H19" s="32"/>
      <c r="I19" s="32"/>
      <c r="J19" s="19">
        <v>95</v>
      </c>
      <c r="K19" s="19">
        <v>80</v>
      </c>
      <c r="L19" s="19">
        <v>85</v>
      </c>
      <c r="M19" s="19">
        <v>85</v>
      </c>
      <c r="N19" s="19">
        <v>0</v>
      </c>
      <c r="O19" s="19">
        <v>0</v>
      </c>
      <c r="P19" s="19">
        <v>0</v>
      </c>
      <c r="Q19" s="6">
        <f t="shared" si="0"/>
        <v>57.5</v>
      </c>
    </row>
    <row r="20" spans="2:17" x14ac:dyDescent="0.25">
      <c r="B20" s="18">
        <f t="shared" si="1"/>
        <v>12</v>
      </c>
      <c r="C20" s="20" t="s">
        <v>106</v>
      </c>
      <c r="D20" s="46" t="s">
        <v>69</v>
      </c>
      <c r="E20" s="46"/>
      <c r="F20" s="46"/>
      <c r="G20" s="46"/>
      <c r="H20" s="46"/>
      <c r="I20" s="46"/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6">
        <f t="shared" si="0"/>
        <v>0</v>
      </c>
    </row>
    <row r="21" spans="2:17" x14ac:dyDescent="0.25">
      <c r="B21" s="18">
        <f t="shared" si="1"/>
        <v>13</v>
      </c>
      <c r="C21" s="21" t="s">
        <v>107</v>
      </c>
      <c r="D21" s="45" t="s">
        <v>70</v>
      </c>
      <c r="E21" s="45"/>
      <c r="F21" s="45"/>
      <c r="G21" s="45"/>
      <c r="H21" s="45"/>
      <c r="I21" s="45"/>
      <c r="J21" s="19">
        <v>80</v>
      </c>
      <c r="K21" s="19">
        <v>85</v>
      </c>
      <c r="L21" s="19">
        <v>90</v>
      </c>
      <c r="M21" s="19">
        <v>95</v>
      </c>
      <c r="N21" s="19">
        <v>0</v>
      </c>
      <c r="O21" s="19">
        <v>0</v>
      </c>
      <c r="P21" s="19">
        <v>0</v>
      </c>
      <c r="Q21" s="6">
        <f t="shared" si="0"/>
        <v>58.333333333333336</v>
      </c>
    </row>
    <row r="22" spans="2:17" x14ac:dyDescent="0.25">
      <c r="B22" s="18">
        <f t="shared" si="1"/>
        <v>14</v>
      </c>
      <c r="C22" s="2" t="s">
        <v>108</v>
      </c>
      <c r="D22" s="32" t="s">
        <v>71</v>
      </c>
      <c r="E22" s="32"/>
      <c r="F22" s="32"/>
      <c r="G22" s="32"/>
      <c r="H22" s="32"/>
      <c r="I22" s="32"/>
      <c r="J22" s="19">
        <v>95</v>
      </c>
      <c r="K22" s="19">
        <v>85</v>
      </c>
      <c r="L22" s="19">
        <v>0</v>
      </c>
      <c r="M22" s="24">
        <v>0</v>
      </c>
      <c r="N22" s="19">
        <v>0</v>
      </c>
      <c r="O22" s="19">
        <v>0</v>
      </c>
      <c r="P22" s="19">
        <v>0</v>
      </c>
      <c r="Q22" s="6">
        <f t="shared" si="0"/>
        <v>30</v>
      </c>
    </row>
    <row r="23" spans="2:17" x14ac:dyDescent="0.25">
      <c r="B23" s="18">
        <f t="shared" si="1"/>
        <v>15</v>
      </c>
      <c r="C23" s="2" t="s">
        <v>109</v>
      </c>
      <c r="D23" s="32" t="s">
        <v>72</v>
      </c>
      <c r="E23" s="32"/>
      <c r="F23" s="32"/>
      <c r="G23" s="32"/>
      <c r="H23" s="32"/>
      <c r="I23" s="32"/>
      <c r="J23" s="19">
        <v>90</v>
      </c>
      <c r="K23" s="19">
        <v>80</v>
      </c>
      <c r="L23" s="19">
        <v>0</v>
      </c>
      <c r="M23" s="24">
        <v>0</v>
      </c>
      <c r="N23" s="19">
        <v>0</v>
      </c>
      <c r="O23" s="19">
        <v>0</v>
      </c>
      <c r="P23" s="19">
        <v>0</v>
      </c>
      <c r="Q23" s="6">
        <f t="shared" si="0"/>
        <v>28.333333333333332</v>
      </c>
    </row>
    <row r="24" spans="2:17" x14ac:dyDescent="0.25">
      <c r="B24" s="18">
        <f t="shared" si="1"/>
        <v>16</v>
      </c>
      <c r="C24" s="2" t="s">
        <v>110</v>
      </c>
      <c r="D24" s="32" t="s">
        <v>73</v>
      </c>
      <c r="E24" s="32"/>
      <c r="F24" s="32"/>
      <c r="G24" s="32"/>
      <c r="H24" s="32"/>
      <c r="I24" s="32"/>
      <c r="J24" s="19">
        <v>95</v>
      </c>
      <c r="K24" s="19">
        <v>85</v>
      </c>
      <c r="L24" s="19">
        <v>90</v>
      </c>
      <c r="M24" s="19">
        <v>90</v>
      </c>
      <c r="N24" s="19">
        <v>0</v>
      </c>
      <c r="O24" s="19">
        <v>0</v>
      </c>
      <c r="P24" s="19">
        <v>0</v>
      </c>
      <c r="Q24" s="6">
        <f t="shared" si="0"/>
        <v>60</v>
      </c>
    </row>
    <row r="25" spans="2:17" x14ac:dyDescent="0.25">
      <c r="B25" s="18">
        <f t="shared" si="1"/>
        <v>17</v>
      </c>
      <c r="C25" s="2" t="s">
        <v>111</v>
      </c>
      <c r="D25" s="32" t="s">
        <v>74</v>
      </c>
      <c r="E25" s="32"/>
      <c r="F25" s="32"/>
      <c r="G25" s="32"/>
      <c r="H25" s="32"/>
      <c r="I25" s="32"/>
      <c r="J25" s="19">
        <v>85</v>
      </c>
      <c r="K25" s="19">
        <v>75</v>
      </c>
      <c r="L25" s="19">
        <v>0</v>
      </c>
      <c r="M25" s="24">
        <v>0</v>
      </c>
      <c r="N25" s="19">
        <v>0</v>
      </c>
      <c r="O25" s="19">
        <v>0</v>
      </c>
      <c r="P25" s="19">
        <v>0</v>
      </c>
      <c r="Q25" s="6">
        <f t="shared" si="0"/>
        <v>26.666666666666668</v>
      </c>
    </row>
    <row r="26" spans="2:17" x14ac:dyDescent="0.25">
      <c r="B26" s="18">
        <f t="shared" si="1"/>
        <v>18</v>
      </c>
      <c r="C26" s="2" t="s">
        <v>112</v>
      </c>
      <c r="D26" s="32" t="s">
        <v>75</v>
      </c>
      <c r="E26" s="32"/>
      <c r="F26" s="32"/>
      <c r="G26" s="32"/>
      <c r="H26" s="32"/>
      <c r="I26" s="32"/>
      <c r="J26" s="19">
        <v>95</v>
      </c>
      <c r="K26" s="19">
        <v>85</v>
      </c>
      <c r="L26" s="19">
        <v>85</v>
      </c>
      <c r="M26" s="19">
        <v>0</v>
      </c>
      <c r="N26" s="19">
        <v>0</v>
      </c>
      <c r="O26" s="19">
        <v>0</v>
      </c>
      <c r="P26" s="19">
        <v>0</v>
      </c>
      <c r="Q26" s="6">
        <f t="shared" si="0"/>
        <v>44.166666666666664</v>
      </c>
    </row>
    <row r="27" spans="2:17" x14ac:dyDescent="0.25">
      <c r="B27" s="18">
        <f t="shared" si="1"/>
        <v>19</v>
      </c>
      <c r="C27" s="2" t="s">
        <v>113</v>
      </c>
      <c r="D27" s="32" t="s">
        <v>76</v>
      </c>
      <c r="E27" s="32"/>
      <c r="F27" s="32"/>
      <c r="G27" s="32"/>
      <c r="H27" s="32"/>
      <c r="I27" s="32"/>
      <c r="J27" s="19">
        <v>90</v>
      </c>
      <c r="K27" s="19">
        <v>75</v>
      </c>
      <c r="L27" s="19">
        <v>85</v>
      </c>
      <c r="M27" s="19">
        <v>0</v>
      </c>
      <c r="N27" s="19">
        <v>0</v>
      </c>
      <c r="O27" s="19">
        <v>0</v>
      </c>
      <c r="P27" s="19">
        <v>0</v>
      </c>
      <c r="Q27" s="6">
        <f t="shared" si="0"/>
        <v>41.666666666666664</v>
      </c>
    </row>
    <row r="28" spans="2:17" x14ac:dyDescent="0.25">
      <c r="B28" s="18">
        <f t="shared" si="1"/>
        <v>20</v>
      </c>
      <c r="C28" s="2" t="s">
        <v>114</v>
      </c>
      <c r="D28" s="32" t="s">
        <v>77</v>
      </c>
      <c r="E28" s="32"/>
      <c r="F28" s="32"/>
      <c r="G28" s="32"/>
      <c r="H28" s="32"/>
      <c r="I28" s="32"/>
      <c r="J28" s="19">
        <v>80</v>
      </c>
      <c r="K28" s="19">
        <v>75</v>
      </c>
      <c r="L28" s="19">
        <v>0</v>
      </c>
      <c r="M28" s="24">
        <v>0</v>
      </c>
      <c r="N28" s="19">
        <v>0</v>
      </c>
      <c r="O28" s="19">
        <v>0</v>
      </c>
      <c r="P28" s="19">
        <v>0</v>
      </c>
      <c r="Q28" s="6">
        <f t="shared" si="0"/>
        <v>25.833333333333332</v>
      </c>
    </row>
    <row r="29" spans="2:17" x14ac:dyDescent="0.25">
      <c r="B29" s="18">
        <f t="shared" si="1"/>
        <v>21</v>
      </c>
      <c r="C29" s="2" t="s">
        <v>115</v>
      </c>
      <c r="D29" s="32" t="s">
        <v>78</v>
      </c>
      <c r="E29" s="32"/>
      <c r="F29" s="32"/>
      <c r="G29" s="32"/>
      <c r="H29" s="32"/>
      <c r="I29" s="32"/>
      <c r="J29" s="19">
        <v>90</v>
      </c>
      <c r="K29" s="19">
        <v>80</v>
      </c>
      <c r="L29" s="19">
        <v>80</v>
      </c>
      <c r="M29" s="19">
        <v>80</v>
      </c>
      <c r="N29" s="19">
        <v>0</v>
      </c>
      <c r="O29" s="19">
        <v>0</v>
      </c>
      <c r="P29" s="19">
        <v>0</v>
      </c>
      <c r="Q29" s="6">
        <f t="shared" si="0"/>
        <v>55</v>
      </c>
    </row>
    <row r="30" spans="2:17" x14ac:dyDescent="0.25">
      <c r="B30" s="18">
        <f t="shared" si="1"/>
        <v>22</v>
      </c>
      <c r="C30" s="2" t="s">
        <v>116</v>
      </c>
      <c r="D30" s="32" t="s">
        <v>79</v>
      </c>
      <c r="E30" s="32"/>
      <c r="F30" s="32"/>
      <c r="G30" s="32"/>
      <c r="H30" s="32"/>
      <c r="I30" s="32"/>
      <c r="J30" s="19">
        <v>85</v>
      </c>
      <c r="K30" s="19">
        <v>75</v>
      </c>
      <c r="L30" s="19">
        <v>85</v>
      </c>
      <c r="M30" s="19">
        <v>85</v>
      </c>
      <c r="N30" s="19">
        <v>0</v>
      </c>
      <c r="O30" s="19">
        <v>0</v>
      </c>
      <c r="P30" s="19">
        <v>0</v>
      </c>
      <c r="Q30" s="6">
        <f t="shared" si="0"/>
        <v>55</v>
      </c>
    </row>
    <row r="31" spans="2:17" x14ac:dyDescent="0.25">
      <c r="B31" s="18">
        <f t="shared" si="1"/>
        <v>23</v>
      </c>
      <c r="C31" s="2" t="s">
        <v>117</v>
      </c>
      <c r="D31" s="32" t="s">
        <v>80</v>
      </c>
      <c r="E31" s="32"/>
      <c r="F31" s="32"/>
      <c r="G31" s="32"/>
      <c r="H31" s="32"/>
      <c r="I31" s="32"/>
      <c r="J31" s="19">
        <v>90</v>
      </c>
      <c r="K31" s="19">
        <v>85</v>
      </c>
      <c r="L31" s="19">
        <v>85</v>
      </c>
      <c r="M31" s="19">
        <v>85</v>
      </c>
      <c r="N31" s="19">
        <v>0</v>
      </c>
      <c r="O31" s="19">
        <v>0</v>
      </c>
      <c r="P31" s="19">
        <v>0</v>
      </c>
      <c r="Q31" s="6">
        <f t="shared" si="0"/>
        <v>57.5</v>
      </c>
    </row>
    <row r="32" spans="2:17" x14ac:dyDescent="0.25">
      <c r="B32" s="18">
        <f t="shared" si="1"/>
        <v>24</v>
      </c>
      <c r="C32" s="2" t="s">
        <v>118</v>
      </c>
      <c r="D32" s="32" t="s">
        <v>81</v>
      </c>
      <c r="E32" s="32"/>
      <c r="F32" s="32"/>
      <c r="G32" s="32"/>
      <c r="H32" s="32"/>
      <c r="I32" s="32"/>
      <c r="J32" s="19">
        <v>95</v>
      </c>
      <c r="K32" s="19">
        <v>85</v>
      </c>
      <c r="L32" s="19">
        <v>85</v>
      </c>
      <c r="M32" s="19">
        <v>85</v>
      </c>
      <c r="N32" s="19">
        <v>0</v>
      </c>
      <c r="O32" s="19">
        <v>0</v>
      </c>
      <c r="P32" s="19">
        <v>0</v>
      </c>
      <c r="Q32" s="6">
        <f t="shared" si="0"/>
        <v>58.333333333333336</v>
      </c>
    </row>
    <row r="33" spans="2:17" x14ac:dyDescent="0.25">
      <c r="B33" s="18">
        <f t="shared" si="1"/>
        <v>25</v>
      </c>
      <c r="C33" s="2" t="s">
        <v>119</v>
      </c>
      <c r="D33" s="32" t="s">
        <v>82</v>
      </c>
      <c r="E33" s="32"/>
      <c r="F33" s="32"/>
      <c r="G33" s="32"/>
      <c r="H33" s="32"/>
      <c r="I33" s="32"/>
      <c r="J33" s="19">
        <v>95</v>
      </c>
      <c r="K33" s="19">
        <v>85</v>
      </c>
      <c r="L33" s="19">
        <v>0</v>
      </c>
      <c r="M33" s="24">
        <v>0</v>
      </c>
      <c r="N33" s="19">
        <v>0</v>
      </c>
      <c r="O33" s="19">
        <v>0</v>
      </c>
      <c r="P33" s="19">
        <v>0</v>
      </c>
      <c r="Q33" s="6">
        <f t="shared" si="0"/>
        <v>30</v>
      </c>
    </row>
    <row r="34" spans="2:17" x14ac:dyDescent="0.25">
      <c r="B34" s="18">
        <f t="shared" si="1"/>
        <v>26</v>
      </c>
      <c r="C34" s="2" t="s">
        <v>120</v>
      </c>
      <c r="D34" s="32" t="s">
        <v>83</v>
      </c>
      <c r="E34" s="32"/>
      <c r="F34" s="32"/>
      <c r="G34" s="32"/>
      <c r="H34" s="32"/>
      <c r="I34" s="32"/>
      <c r="J34" s="19">
        <v>95</v>
      </c>
      <c r="K34" s="19">
        <v>95</v>
      </c>
      <c r="L34" s="19">
        <v>95</v>
      </c>
      <c r="M34" s="19">
        <v>95</v>
      </c>
      <c r="N34" s="19">
        <v>0</v>
      </c>
      <c r="O34" s="19">
        <v>0</v>
      </c>
      <c r="P34" s="19">
        <v>0</v>
      </c>
      <c r="Q34" s="6">
        <f t="shared" si="0"/>
        <v>63.333333333333336</v>
      </c>
    </row>
    <row r="35" spans="2:17" x14ac:dyDescent="0.25">
      <c r="B35" s="18">
        <f t="shared" si="1"/>
        <v>27</v>
      </c>
      <c r="C35" s="2" t="s">
        <v>121</v>
      </c>
      <c r="D35" s="32" t="s">
        <v>84</v>
      </c>
      <c r="E35" s="32"/>
      <c r="F35" s="32"/>
      <c r="G35" s="32"/>
      <c r="H35" s="32"/>
      <c r="I35" s="32"/>
      <c r="J35" s="19">
        <v>95</v>
      </c>
      <c r="K35" s="19">
        <v>90</v>
      </c>
      <c r="L35" s="19">
        <v>0</v>
      </c>
      <c r="M35" s="24">
        <v>0</v>
      </c>
      <c r="N35" s="19">
        <v>0</v>
      </c>
      <c r="O35" s="19">
        <v>0</v>
      </c>
      <c r="P35" s="19">
        <v>0</v>
      </c>
      <c r="Q35" s="6">
        <f t="shared" si="0"/>
        <v>30.833333333333332</v>
      </c>
    </row>
    <row r="36" spans="2:17" x14ac:dyDescent="0.25">
      <c r="B36" s="18">
        <f t="shared" si="1"/>
        <v>28</v>
      </c>
      <c r="C36" s="2" t="s">
        <v>122</v>
      </c>
      <c r="D36" s="32" t="s">
        <v>85</v>
      </c>
      <c r="E36" s="32"/>
      <c r="F36" s="32"/>
      <c r="G36" s="32"/>
      <c r="H36" s="32"/>
      <c r="I36" s="32"/>
      <c r="J36" s="19">
        <v>95</v>
      </c>
      <c r="K36" s="19">
        <v>95</v>
      </c>
      <c r="L36" s="19">
        <v>95</v>
      </c>
      <c r="M36" s="19">
        <v>90</v>
      </c>
      <c r="N36" s="19">
        <v>0</v>
      </c>
      <c r="O36" s="19">
        <v>0</v>
      </c>
      <c r="P36" s="19">
        <v>0</v>
      </c>
      <c r="Q36" s="6">
        <f t="shared" si="0"/>
        <v>62.5</v>
      </c>
    </row>
    <row r="37" spans="2:17" x14ac:dyDescent="0.25">
      <c r="B37" s="18">
        <f t="shared" si="1"/>
        <v>29</v>
      </c>
      <c r="C37" s="2" t="s">
        <v>123</v>
      </c>
      <c r="D37" s="32" t="s">
        <v>86</v>
      </c>
      <c r="E37" s="32"/>
      <c r="F37" s="32"/>
      <c r="G37" s="32"/>
      <c r="H37" s="32"/>
      <c r="I37" s="32"/>
      <c r="J37" s="19">
        <v>95</v>
      </c>
      <c r="K37" s="19">
        <v>90</v>
      </c>
      <c r="L37" s="19">
        <v>90</v>
      </c>
      <c r="M37" s="19">
        <v>90</v>
      </c>
      <c r="N37" s="19">
        <v>0</v>
      </c>
      <c r="O37" s="19">
        <v>0</v>
      </c>
      <c r="P37" s="19">
        <v>0</v>
      </c>
      <c r="Q37" s="6">
        <f t="shared" si="0"/>
        <v>60.833333333333336</v>
      </c>
    </row>
    <row r="38" spans="2:17" x14ac:dyDescent="0.25">
      <c r="B38" s="18">
        <f t="shared" si="1"/>
        <v>30</v>
      </c>
      <c r="C38" s="2" t="s">
        <v>124</v>
      </c>
      <c r="D38" s="32" t="s">
        <v>87</v>
      </c>
      <c r="E38" s="32"/>
      <c r="F38" s="32"/>
      <c r="G38" s="32"/>
      <c r="H38" s="32"/>
      <c r="I38" s="32"/>
      <c r="J38" s="19">
        <v>95</v>
      </c>
      <c r="K38" s="19">
        <v>90</v>
      </c>
      <c r="L38" s="19">
        <v>0</v>
      </c>
      <c r="M38" s="24">
        <v>0</v>
      </c>
      <c r="N38" s="19">
        <v>0</v>
      </c>
      <c r="O38" s="19">
        <v>0</v>
      </c>
      <c r="P38" s="19">
        <v>0</v>
      </c>
      <c r="Q38" s="6">
        <f t="shared" si="0"/>
        <v>30.833333333333332</v>
      </c>
    </row>
    <row r="39" spans="2:17" x14ac:dyDescent="0.25">
      <c r="B39" s="18">
        <f t="shared" si="1"/>
        <v>31</v>
      </c>
      <c r="C39" s="2" t="s">
        <v>131</v>
      </c>
      <c r="D39" s="32" t="s">
        <v>94</v>
      </c>
      <c r="E39" s="32"/>
      <c r="F39" s="32"/>
      <c r="G39" s="32"/>
      <c r="H39" s="32"/>
      <c r="I39" s="32"/>
      <c r="J39" s="19">
        <v>85</v>
      </c>
      <c r="K39" s="19">
        <v>80</v>
      </c>
      <c r="L39" s="19">
        <v>0</v>
      </c>
      <c r="M39" s="24">
        <v>0</v>
      </c>
      <c r="N39" s="19">
        <v>0</v>
      </c>
      <c r="O39" s="19">
        <v>0</v>
      </c>
      <c r="P39" s="19">
        <v>0</v>
      </c>
      <c r="Q39" s="6">
        <f t="shared" ref="Q39:Q45" si="2">SUM(J39:P39)/6</f>
        <v>27.5</v>
      </c>
    </row>
    <row r="40" spans="2:17" x14ac:dyDescent="0.25">
      <c r="B40" s="18">
        <f t="shared" si="1"/>
        <v>32</v>
      </c>
      <c r="C40" s="2" t="s">
        <v>125</v>
      </c>
      <c r="D40" s="32" t="s">
        <v>88</v>
      </c>
      <c r="E40" s="32"/>
      <c r="F40" s="32"/>
      <c r="G40" s="32"/>
      <c r="H40" s="32"/>
      <c r="I40" s="32"/>
      <c r="J40" s="19">
        <v>95</v>
      </c>
      <c r="K40" s="19">
        <v>70</v>
      </c>
      <c r="L40" s="19">
        <v>0</v>
      </c>
      <c r="M40" s="24">
        <v>0</v>
      </c>
      <c r="N40" s="19">
        <v>0</v>
      </c>
      <c r="O40" s="19">
        <v>0</v>
      </c>
      <c r="P40" s="19">
        <v>0</v>
      </c>
      <c r="Q40" s="6">
        <f t="shared" si="2"/>
        <v>27.5</v>
      </c>
    </row>
    <row r="41" spans="2:17" x14ac:dyDescent="0.25">
      <c r="B41" s="18">
        <f t="shared" si="1"/>
        <v>33</v>
      </c>
      <c r="C41" s="2" t="s">
        <v>126</v>
      </c>
      <c r="D41" s="32" t="s">
        <v>89</v>
      </c>
      <c r="E41" s="32"/>
      <c r="F41" s="32"/>
      <c r="G41" s="32"/>
      <c r="H41" s="32"/>
      <c r="I41" s="32"/>
      <c r="J41" s="19">
        <v>80</v>
      </c>
      <c r="K41" s="19">
        <v>85</v>
      </c>
      <c r="L41" s="19">
        <v>85</v>
      </c>
      <c r="M41" s="19">
        <v>85</v>
      </c>
      <c r="N41" s="19">
        <v>0</v>
      </c>
      <c r="O41" s="19">
        <v>0</v>
      </c>
      <c r="P41" s="19">
        <v>0</v>
      </c>
      <c r="Q41" s="6">
        <f t="shared" si="2"/>
        <v>55.833333333333336</v>
      </c>
    </row>
    <row r="42" spans="2:17" x14ac:dyDescent="0.25">
      <c r="B42" s="18">
        <f t="shared" si="1"/>
        <v>34</v>
      </c>
      <c r="C42" s="2" t="s">
        <v>127</v>
      </c>
      <c r="D42" s="32" t="s">
        <v>90</v>
      </c>
      <c r="E42" s="32"/>
      <c r="F42" s="32"/>
      <c r="G42" s="32"/>
      <c r="H42" s="32"/>
      <c r="I42" s="32"/>
      <c r="J42" s="19">
        <v>95</v>
      </c>
      <c r="K42" s="19">
        <v>80</v>
      </c>
      <c r="L42" s="19">
        <v>90</v>
      </c>
      <c r="M42" s="19">
        <v>90</v>
      </c>
      <c r="N42" s="19">
        <v>0</v>
      </c>
      <c r="O42" s="19">
        <v>0</v>
      </c>
      <c r="P42" s="19">
        <v>0</v>
      </c>
      <c r="Q42" s="6">
        <f t="shared" si="2"/>
        <v>59.166666666666664</v>
      </c>
    </row>
    <row r="43" spans="2:17" x14ac:dyDescent="0.25">
      <c r="B43" s="18">
        <f t="shared" si="1"/>
        <v>35</v>
      </c>
      <c r="C43" s="2" t="s">
        <v>128</v>
      </c>
      <c r="D43" s="32" t="s">
        <v>91</v>
      </c>
      <c r="E43" s="32"/>
      <c r="F43" s="32"/>
      <c r="G43" s="32"/>
      <c r="H43" s="32"/>
      <c r="I43" s="32"/>
      <c r="J43" s="19">
        <v>75</v>
      </c>
      <c r="K43" s="19">
        <v>70</v>
      </c>
      <c r="L43" s="19">
        <v>0</v>
      </c>
      <c r="M43" s="24">
        <v>0</v>
      </c>
      <c r="N43" s="19">
        <v>0</v>
      </c>
      <c r="O43" s="19">
        <v>0</v>
      </c>
      <c r="P43" s="19">
        <v>0</v>
      </c>
      <c r="Q43" s="6">
        <f t="shared" si="2"/>
        <v>24.166666666666668</v>
      </c>
    </row>
    <row r="44" spans="2:17" x14ac:dyDescent="0.25">
      <c r="B44" s="18">
        <f t="shared" si="1"/>
        <v>36</v>
      </c>
      <c r="C44" s="2" t="s">
        <v>129</v>
      </c>
      <c r="D44" s="32" t="s">
        <v>92</v>
      </c>
      <c r="E44" s="32"/>
      <c r="F44" s="32"/>
      <c r="G44" s="32"/>
      <c r="H44" s="32"/>
      <c r="I44" s="32"/>
      <c r="J44" s="19">
        <v>95</v>
      </c>
      <c r="K44" s="19">
        <v>85</v>
      </c>
      <c r="L44" s="19">
        <v>85</v>
      </c>
      <c r="M44" s="19">
        <v>85</v>
      </c>
      <c r="N44" s="19">
        <v>0</v>
      </c>
      <c r="O44" s="19">
        <v>0</v>
      </c>
      <c r="P44" s="19">
        <v>0</v>
      </c>
      <c r="Q44" s="6">
        <f t="shared" si="2"/>
        <v>58.333333333333336</v>
      </c>
    </row>
    <row r="45" spans="2:17" x14ac:dyDescent="0.25">
      <c r="B45" s="18">
        <f t="shared" si="1"/>
        <v>37</v>
      </c>
      <c r="C45" s="2" t="s">
        <v>130</v>
      </c>
      <c r="D45" s="32" t="s">
        <v>93</v>
      </c>
      <c r="E45" s="32"/>
      <c r="F45" s="32"/>
      <c r="G45" s="32"/>
      <c r="H45" s="32"/>
      <c r="I45" s="32"/>
      <c r="J45" s="19">
        <v>90</v>
      </c>
      <c r="K45" s="19">
        <v>75</v>
      </c>
      <c r="L45" s="19">
        <v>0</v>
      </c>
      <c r="M45" s="24">
        <v>0</v>
      </c>
      <c r="N45" s="19">
        <v>0</v>
      </c>
      <c r="O45" s="19">
        <v>0</v>
      </c>
      <c r="P45" s="19">
        <v>0</v>
      </c>
      <c r="Q45" s="6">
        <f t="shared" si="2"/>
        <v>27.5</v>
      </c>
    </row>
    <row r="46" spans="2:17" x14ac:dyDescent="0.25">
      <c r="B46" s="18">
        <f>B45+1</f>
        <v>38</v>
      </c>
      <c r="C46" s="2"/>
      <c r="D46" s="38"/>
      <c r="E46" s="39"/>
      <c r="F46" s="39"/>
      <c r="G46" s="39"/>
      <c r="H46" s="39"/>
      <c r="I46" s="40"/>
      <c r="J46" s="2"/>
      <c r="K46" s="2"/>
      <c r="L46" s="2"/>
      <c r="M46" s="2"/>
      <c r="N46" s="2"/>
      <c r="O46" s="2"/>
      <c r="P46" s="2"/>
      <c r="Q46" s="22"/>
    </row>
    <row r="47" spans="2:17" x14ac:dyDescent="0.25">
      <c r="B47" s="18">
        <f t="shared" si="1"/>
        <v>39</v>
      </c>
      <c r="C47" s="2"/>
      <c r="D47" s="38"/>
      <c r="E47" s="39"/>
      <c r="F47" s="39"/>
      <c r="G47" s="39"/>
      <c r="H47" s="39"/>
      <c r="I47" s="40"/>
      <c r="J47" s="2"/>
      <c r="K47" s="2"/>
      <c r="L47" s="2"/>
      <c r="M47" s="2"/>
      <c r="N47" s="2"/>
      <c r="O47" s="2"/>
      <c r="P47" s="2"/>
      <c r="Q47" s="22"/>
    </row>
    <row r="48" spans="2:17" x14ac:dyDescent="0.25">
      <c r="B48" s="18">
        <f t="shared" si="1"/>
        <v>40</v>
      </c>
      <c r="C48" s="2"/>
      <c r="D48" s="38"/>
      <c r="E48" s="39"/>
      <c r="F48" s="39"/>
      <c r="G48" s="39"/>
      <c r="H48" s="39"/>
      <c r="I48" s="40"/>
      <c r="J48" s="2"/>
      <c r="K48" s="2"/>
      <c r="L48" s="2"/>
      <c r="M48" s="2"/>
      <c r="N48" s="2"/>
      <c r="O48" s="2"/>
      <c r="P48" s="2"/>
      <c r="Q48" s="22"/>
    </row>
    <row r="49" spans="2:17" x14ac:dyDescent="0.25">
      <c r="B49" s="18">
        <f t="shared" si="1"/>
        <v>41</v>
      </c>
      <c r="C49" s="2"/>
      <c r="D49" s="38"/>
      <c r="E49" s="39"/>
      <c r="F49" s="39"/>
      <c r="G49" s="39"/>
      <c r="H49" s="39"/>
      <c r="I49" s="40"/>
      <c r="J49" s="2"/>
      <c r="K49" s="2"/>
      <c r="L49" s="2"/>
      <c r="M49" s="2"/>
      <c r="N49" s="2"/>
      <c r="O49" s="2"/>
      <c r="P49" s="2"/>
      <c r="Q49" s="22"/>
    </row>
    <row r="50" spans="2:17" x14ac:dyDescent="0.25">
      <c r="B50" s="18">
        <f t="shared" si="1"/>
        <v>42</v>
      </c>
      <c r="C50" s="2"/>
      <c r="D50" s="38"/>
      <c r="E50" s="39"/>
      <c r="F50" s="39"/>
      <c r="G50" s="39"/>
      <c r="H50" s="39"/>
      <c r="I50" s="40"/>
      <c r="J50" s="2"/>
      <c r="K50" s="2"/>
      <c r="L50" s="2"/>
      <c r="M50" s="2"/>
      <c r="N50" s="2"/>
      <c r="O50" s="2"/>
      <c r="P50" s="2"/>
      <c r="Q50" s="22"/>
    </row>
    <row r="51" spans="2:17" x14ac:dyDescent="0.25">
      <c r="B51" s="18">
        <f t="shared" si="1"/>
        <v>43</v>
      </c>
      <c r="C51" s="2"/>
      <c r="D51" s="38"/>
      <c r="E51" s="39"/>
      <c r="F51" s="39"/>
      <c r="G51" s="39"/>
      <c r="H51" s="39"/>
      <c r="I51" s="40"/>
      <c r="J51" s="2"/>
      <c r="K51" s="2"/>
      <c r="L51" s="2"/>
      <c r="M51" s="2"/>
      <c r="N51" s="2"/>
      <c r="O51" s="2"/>
      <c r="P51" s="2"/>
      <c r="Q51" s="22"/>
    </row>
    <row r="52" spans="2:17" x14ac:dyDescent="0.25">
      <c r="B52" s="18">
        <f t="shared" si="1"/>
        <v>44</v>
      </c>
      <c r="C52" s="2"/>
      <c r="D52" s="38"/>
      <c r="E52" s="39"/>
      <c r="F52" s="39"/>
      <c r="G52" s="39"/>
      <c r="H52" s="39"/>
      <c r="I52" s="40"/>
      <c r="J52" s="2"/>
      <c r="K52" s="2"/>
      <c r="L52" s="2"/>
      <c r="M52" s="2"/>
      <c r="N52" s="2"/>
      <c r="O52" s="2"/>
      <c r="P52" s="2"/>
      <c r="Q52" s="22"/>
    </row>
    <row r="53" spans="2:17" x14ac:dyDescent="0.25">
      <c r="B53" s="18">
        <f t="shared" si="1"/>
        <v>45</v>
      </c>
      <c r="C53" s="2"/>
      <c r="D53" s="38"/>
      <c r="E53" s="39"/>
      <c r="F53" s="39"/>
      <c r="G53" s="39"/>
      <c r="H53" s="39"/>
      <c r="I53" s="40"/>
      <c r="J53" s="2"/>
      <c r="K53" s="2"/>
      <c r="L53" s="2"/>
      <c r="M53" s="2"/>
      <c r="N53" s="2"/>
      <c r="O53" s="2"/>
      <c r="P53" s="2"/>
      <c r="Q53" s="6"/>
    </row>
    <row r="54" spans="2:17" x14ac:dyDescent="0.25">
      <c r="C54" s="27"/>
      <c r="D54" s="27"/>
      <c r="E54" s="15"/>
      <c r="H54" s="28" t="s">
        <v>47</v>
      </c>
      <c r="I54" s="28"/>
      <c r="J54" s="16">
        <f t="shared" ref="J54:P54" si="3">COUNTIF(J9:J53,"&gt;=70")</f>
        <v>36</v>
      </c>
      <c r="K54" s="16">
        <f t="shared" si="3"/>
        <v>35</v>
      </c>
      <c r="L54" s="16">
        <f t="shared" si="3"/>
        <v>24</v>
      </c>
      <c r="M54" s="16">
        <f t="shared" si="3"/>
        <v>23</v>
      </c>
      <c r="N54" s="16">
        <f t="shared" si="3"/>
        <v>0</v>
      </c>
      <c r="O54" s="16">
        <f t="shared" si="3"/>
        <v>0</v>
      </c>
      <c r="P54" s="16">
        <f t="shared" si="3"/>
        <v>0</v>
      </c>
      <c r="Q54" s="9">
        <f>COUNTIF(Q9:Q45,"&gt;=70")</f>
        <v>0</v>
      </c>
    </row>
    <row r="55" spans="2:17" x14ac:dyDescent="0.25">
      <c r="C55" s="27"/>
      <c r="D55" s="27"/>
      <c r="E55" s="14"/>
      <c r="H55" s="29" t="s">
        <v>48</v>
      </c>
      <c r="I55" s="29"/>
      <c r="J55" s="17">
        <f t="shared" ref="J55:Q55" si="4">COUNTIF(J9:J53,"&lt;70")</f>
        <v>1</v>
      </c>
      <c r="K55" s="17">
        <f t="shared" si="4"/>
        <v>2</v>
      </c>
      <c r="L55" s="17">
        <f t="shared" si="4"/>
        <v>13</v>
      </c>
      <c r="M55" s="17">
        <f t="shared" si="4"/>
        <v>14</v>
      </c>
      <c r="N55" s="17">
        <f t="shared" si="4"/>
        <v>37</v>
      </c>
      <c r="O55" s="17">
        <f t="shared" si="4"/>
        <v>37</v>
      </c>
      <c r="P55" s="17">
        <f t="shared" si="4"/>
        <v>37</v>
      </c>
      <c r="Q55" s="17">
        <f t="shared" si="4"/>
        <v>37</v>
      </c>
    </row>
    <row r="56" spans="2:17" x14ac:dyDescent="0.25">
      <c r="C56" s="27"/>
      <c r="D56" s="27"/>
      <c r="E56" s="27"/>
      <c r="H56" s="29" t="s">
        <v>49</v>
      </c>
      <c r="I56" s="29"/>
      <c r="J56" s="17">
        <f t="shared" ref="J56:Q56" si="5">COUNT(J9:J53)</f>
        <v>37</v>
      </c>
      <c r="K56" s="17">
        <f t="shared" si="5"/>
        <v>37</v>
      </c>
      <c r="L56" s="17">
        <f t="shared" si="5"/>
        <v>37</v>
      </c>
      <c r="M56" s="17">
        <f t="shared" si="5"/>
        <v>37</v>
      </c>
      <c r="N56" s="17">
        <f t="shared" si="5"/>
        <v>37</v>
      </c>
      <c r="O56" s="17">
        <f t="shared" si="5"/>
        <v>37</v>
      </c>
      <c r="P56" s="17">
        <f t="shared" si="5"/>
        <v>37</v>
      </c>
      <c r="Q56" s="17">
        <f t="shared" si="5"/>
        <v>37</v>
      </c>
    </row>
    <row r="57" spans="2:17" x14ac:dyDescent="0.25">
      <c r="C57" s="27"/>
      <c r="D57" s="27"/>
      <c r="E57" s="15"/>
      <c r="H57" s="30" t="s">
        <v>50</v>
      </c>
      <c r="I57" s="30"/>
      <c r="J57" s="7">
        <f>J54/J56</f>
        <v>0.97297297297297303</v>
      </c>
      <c r="K57" s="8">
        <f t="shared" ref="K57:Q57" si="6">K54/K56</f>
        <v>0.94594594594594594</v>
      </c>
      <c r="L57" s="8">
        <f t="shared" si="6"/>
        <v>0.64864864864864868</v>
      </c>
      <c r="M57" s="8">
        <f t="shared" si="6"/>
        <v>0.6216216216216216</v>
      </c>
      <c r="N57" s="8">
        <f t="shared" si="6"/>
        <v>0</v>
      </c>
      <c r="O57" s="8">
        <f t="shared" si="6"/>
        <v>0</v>
      </c>
      <c r="P57" s="8">
        <f t="shared" si="6"/>
        <v>0</v>
      </c>
      <c r="Q57" s="8">
        <f t="shared" si="6"/>
        <v>0</v>
      </c>
    </row>
    <row r="58" spans="2:17" x14ac:dyDescent="0.25">
      <c r="C58" s="27"/>
      <c r="D58" s="27"/>
      <c r="E58" s="15"/>
      <c r="H58" s="30" t="s">
        <v>51</v>
      </c>
      <c r="I58" s="30"/>
      <c r="J58" s="7">
        <f>J55/J56</f>
        <v>2.7027027027027029E-2</v>
      </c>
      <c r="K58" s="7">
        <f t="shared" ref="K58:Q58" si="7">K55/K56</f>
        <v>5.4054054054054057E-2</v>
      </c>
      <c r="L58" s="8">
        <f t="shared" si="7"/>
        <v>0.35135135135135137</v>
      </c>
      <c r="M58" s="8">
        <f t="shared" si="7"/>
        <v>0.3783783783783784</v>
      </c>
      <c r="N58" s="8">
        <f t="shared" si="7"/>
        <v>1</v>
      </c>
      <c r="O58" s="8">
        <f t="shared" si="7"/>
        <v>1</v>
      </c>
      <c r="P58" s="8">
        <f t="shared" si="7"/>
        <v>1</v>
      </c>
      <c r="Q58" s="8">
        <f t="shared" si="7"/>
        <v>1</v>
      </c>
    </row>
    <row r="59" spans="2:17" x14ac:dyDescent="0.25">
      <c r="C59" s="27"/>
      <c r="D59" s="27"/>
      <c r="E59" s="14"/>
    </row>
    <row r="60" spans="2:17" x14ac:dyDescent="0.25">
      <c r="C60" s="15"/>
      <c r="D60" s="15"/>
      <c r="E60" s="14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6" t="s">
        <v>52</v>
      </c>
      <c r="K62" s="36"/>
      <c r="L62" s="36"/>
      <c r="M62" s="36"/>
      <c r="N62" s="36"/>
      <c r="O62" s="36"/>
      <c r="P62" s="36"/>
    </row>
  </sheetData>
  <mergeCells count="67">
    <mergeCell ref="D49:I49"/>
    <mergeCell ref="D38:I38"/>
    <mergeCell ref="D40:I40"/>
    <mergeCell ref="D41:I41"/>
    <mergeCell ref="D42:I42"/>
    <mergeCell ref="D46:I46"/>
    <mergeCell ref="D47:I47"/>
    <mergeCell ref="D48:I48"/>
    <mergeCell ref="D43:I43"/>
    <mergeCell ref="D44:I44"/>
    <mergeCell ref="D45:I45"/>
    <mergeCell ref="D39:I39"/>
    <mergeCell ref="D50:I50"/>
    <mergeCell ref="D51:I51"/>
    <mergeCell ref="D52:I52"/>
    <mergeCell ref="D53:I53"/>
    <mergeCell ref="C54:D54"/>
    <mergeCell ref="H54:I54"/>
    <mergeCell ref="J61:P61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D25:I25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7:I27"/>
    <mergeCell ref="D14:I14"/>
    <mergeCell ref="D15:I15"/>
    <mergeCell ref="D16:I16"/>
    <mergeCell ref="D17:I17"/>
    <mergeCell ref="D18:I18"/>
    <mergeCell ref="D19:I19"/>
    <mergeCell ref="D21:I21"/>
    <mergeCell ref="D22:I22"/>
    <mergeCell ref="D23:I23"/>
    <mergeCell ref="D24:I24"/>
    <mergeCell ref="D20:I20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topLeftCell="A5" zoomScale="84" zoomScaleNormal="84" workbookViewId="0">
      <selection activeCell="K6" sqref="K6:P6"/>
    </sheetView>
  </sheetViews>
  <sheetFormatPr baseColWidth="10" defaultColWidth="11.4257812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"/>
      <c r="R2" s="1"/>
    </row>
    <row r="3" spans="2:18" x14ac:dyDescent="0.25">
      <c r="C3" s="26" t="s">
        <v>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5"/>
      <c r="R3" s="15"/>
    </row>
    <row r="4" spans="2:18" x14ac:dyDescent="0.25">
      <c r="C4" t="s">
        <v>2</v>
      </c>
      <c r="D4" s="31" t="s">
        <v>132</v>
      </c>
      <c r="E4" s="31"/>
      <c r="F4" s="31"/>
      <c r="G4" s="31"/>
      <c r="I4" t="s">
        <v>3</v>
      </c>
      <c r="J4" s="33" t="s">
        <v>193</v>
      </c>
      <c r="K4" s="33"/>
      <c r="M4" t="s">
        <v>4</v>
      </c>
      <c r="N4" s="34">
        <v>45791</v>
      </c>
      <c r="O4" s="34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5</v>
      </c>
      <c r="D6" s="33" t="s">
        <v>57</v>
      </c>
      <c r="E6" s="33"/>
      <c r="F6" s="33"/>
      <c r="G6" s="33"/>
      <c r="I6" s="27" t="s">
        <v>6</v>
      </c>
      <c r="J6" s="27"/>
      <c r="K6" s="42" t="s">
        <v>7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2" t="s">
        <v>8</v>
      </c>
      <c r="C8" s="2" t="s">
        <v>9</v>
      </c>
      <c r="D8" s="43" t="s">
        <v>10</v>
      </c>
      <c r="E8" s="43"/>
      <c r="F8" s="43"/>
      <c r="G8" s="43"/>
      <c r="H8" s="43"/>
      <c r="I8" s="43"/>
      <c r="J8" s="19" t="s">
        <v>11</v>
      </c>
      <c r="K8" s="19" t="s">
        <v>12</v>
      </c>
      <c r="L8" s="19" t="s">
        <v>13</v>
      </c>
      <c r="M8" s="19" t="s">
        <v>14</v>
      </c>
      <c r="N8" s="19" t="s">
        <v>15</v>
      </c>
      <c r="O8" s="19" t="s">
        <v>16</v>
      </c>
      <c r="P8" s="19" t="s">
        <v>17</v>
      </c>
      <c r="Q8" s="5" t="s">
        <v>18</v>
      </c>
    </row>
    <row r="9" spans="2:18" x14ac:dyDescent="0.25">
      <c r="B9" s="18">
        <v>1</v>
      </c>
      <c r="C9" s="2" t="s">
        <v>163</v>
      </c>
      <c r="D9" s="32" t="s">
        <v>134</v>
      </c>
      <c r="E9" s="32"/>
      <c r="F9" s="32"/>
      <c r="G9" s="32"/>
      <c r="H9" s="32"/>
      <c r="I9" s="32"/>
      <c r="J9" s="19">
        <v>90</v>
      </c>
      <c r="K9" s="19">
        <v>85</v>
      </c>
      <c r="L9" s="19">
        <v>85</v>
      </c>
      <c r="M9" s="24">
        <v>0</v>
      </c>
      <c r="N9" s="19">
        <v>0</v>
      </c>
      <c r="O9" s="19">
        <v>0</v>
      </c>
      <c r="P9" s="19">
        <v>0</v>
      </c>
      <c r="Q9" s="6">
        <f>SUM(J9:P9)/6</f>
        <v>43.333333333333336</v>
      </c>
    </row>
    <row r="10" spans="2:18" x14ac:dyDescent="0.25">
      <c r="B10" s="18">
        <f>B9+1</f>
        <v>2</v>
      </c>
      <c r="C10" s="2" t="s">
        <v>164</v>
      </c>
      <c r="D10" s="32" t="s">
        <v>135</v>
      </c>
      <c r="E10" s="32"/>
      <c r="F10" s="32"/>
      <c r="G10" s="32"/>
      <c r="H10" s="32"/>
      <c r="I10" s="32"/>
      <c r="J10" s="19">
        <v>85</v>
      </c>
      <c r="K10" s="19">
        <v>80</v>
      </c>
      <c r="L10" s="19">
        <v>0</v>
      </c>
      <c r="M10" s="24">
        <v>0</v>
      </c>
      <c r="N10" s="19">
        <v>0</v>
      </c>
      <c r="O10" s="19">
        <v>0</v>
      </c>
      <c r="P10" s="19">
        <v>0</v>
      </c>
      <c r="Q10" s="6">
        <f t="shared" ref="Q10:Q37" si="0">SUM(J10:P10)/6</f>
        <v>27.5</v>
      </c>
    </row>
    <row r="11" spans="2:18" x14ac:dyDescent="0.25">
      <c r="B11" s="18">
        <f t="shared" ref="B11:B53" si="1">B10+1</f>
        <v>3</v>
      </c>
      <c r="C11" s="2" t="s">
        <v>165</v>
      </c>
      <c r="D11" s="32" t="s">
        <v>136</v>
      </c>
      <c r="E11" s="32"/>
      <c r="F11" s="32"/>
      <c r="G11" s="32"/>
      <c r="H11" s="32"/>
      <c r="I11" s="32"/>
      <c r="J11" s="19">
        <v>90</v>
      </c>
      <c r="K11" s="19">
        <v>80</v>
      </c>
      <c r="L11" s="19">
        <v>0</v>
      </c>
      <c r="M11" s="19">
        <v>80</v>
      </c>
      <c r="N11" s="19">
        <v>0</v>
      </c>
      <c r="O11" s="19">
        <v>0</v>
      </c>
      <c r="P11" s="19">
        <v>0</v>
      </c>
      <c r="Q11" s="6">
        <f t="shared" si="0"/>
        <v>41.666666666666664</v>
      </c>
    </row>
    <row r="12" spans="2:18" x14ac:dyDescent="0.25">
      <c r="B12" s="18">
        <f t="shared" si="1"/>
        <v>4</v>
      </c>
      <c r="C12" s="2" t="s">
        <v>166</v>
      </c>
      <c r="D12" s="32" t="s">
        <v>137</v>
      </c>
      <c r="E12" s="32"/>
      <c r="F12" s="32"/>
      <c r="G12" s="32"/>
      <c r="H12" s="32"/>
      <c r="I12" s="32"/>
      <c r="J12" s="19">
        <v>85</v>
      </c>
      <c r="K12" s="19">
        <v>75</v>
      </c>
      <c r="L12" s="19">
        <v>85</v>
      </c>
      <c r="M12" s="19">
        <v>85</v>
      </c>
      <c r="N12" s="19">
        <v>0</v>
      </c>
      <c r="O12" s="19">
        <v>0</v>
      </c>
      <c r="P12" s="19">
        <v>0</v>
      </c>
      <c r="Q12" s="6">
        <f t="shared" si="0"/>
        <v>55</v>
      </c>
    </row>
    <row r="13" spans="2:18" x14ac:dyDescent="0.25">
      <c r="B13" s="18">
        <f t="shared" si="1"/>
        <v>5</v>
      </c>
      <c r="C13" s="2" t="s">
        <v>167</v>
      </c>
      <c r="D13" s="32" t="s">
        <v>138</v>
      </c>
      <c r="E13" s="32"/>
      <c r="F13" s="32"/>
      <c r="G13" s="32"/>
      <c r="H13" s="32"/>
      <c r="I13" s="32"/>
      <c r="J13" s="19">
        <v>95</v>
      </c>
      <c r="K13" s="19">
        <v>80</v>
      </c>
      <c r="L13" s="19">
        <v>85</v>
      </c>
      <c r="M13" s="19">
        <v>85</v>
      </c>
      <c r="N13" s="19">
        <v>0</v>
      </c>
      <c r="O13" s="19">
        <v>0</v>
      </c>
      <c r="P13" s="19">
        <v>0</v>
      </c>
      <c r="Q13" s="6">
        <f t="shared" si="0"/>
        <v>57.5</v>
      </c>
    </row>
    <row r="14" spans="2:18" x14ac:dyDescent="0.25">
      <c r="B14" s="18">
        <f t="shared" si="1"/>
        <v>6</v>
      </c>
      <c r="C14" s="2" t="s">
        <v>168</v>
      </c>
      <c r="D14" s="32" t="s">
        <v>139</v>
      </c>
      <c r="E14" s="32"/>
      <c r="F14" s="32"/>
      <c r="G14" s="32"/>
      <c r="H14" s="32"/>
      <c r="I14" s="32"/>
      <c r="J14" s="19">
        <v>90</v>
      </c>
      <c r="K14" s="19">
        <v>80</v>
      </c>
      <c r="L14" s="19">
        <v>0</v>
      </c>
      <c r="M14" s="19">
        <v>80</v>
      </c>
      <c r="N14" s="19">
        <v>0</v>
      </c>
      <c r="O14" s="19">
        <v>0</v>
      </c>
      <c r="P14" s="19">
        <v>0</v>
      </c>
      <c r="Q14" s="6">
        <f t="shared" si="0"/>
        <v>41.666666666666664</v>
      </c>
    </row>
    <row r="15" spans="2:18" x14ac:dyDescent="0.25">
      <c r="B15" s="18">
        <f t="shared" si="1"/>
        <v>7</v>
      </c>
      <c r="C15" s="2" t="s">
        <v>169</v>
      </c>
      <c r="D15" s="32" t="s">
        <v>140</v>
      </c>
      <c r="E15" s="32"/>
      <c r="F15" s="32"/>
      <c r="G15" s="32"/>
      <c r="H15" s="32"/>
      <c r="I15" s="32"/>
      <c r="J15" s="19">
        <v>95</v>
      </c>
      <c r="K15" s="19">
        <v>85</v>
      </c>
      <c r="L15" s="19">
        <v>85</v>
      </c>
      <c r="M15" s="19">
        <v>80</v>
      </c>
      <c r="N15" s="19">
        <v>0</v>
      </c>
      <c r="O15" s="19">
        <v>0</v>
      </c>
      <c r="P15" s="19">
        <v>0</v>
      </c>
      <c r="Q15" s="6">
        <f t="shared" si="0"/>
        <v>57.5</v>
      </c>
    </row>
    <row r="16" spans="2:18" x14ac:dyDescent="0.25">
      <c r="B16" s="18">
        <f t="shared" si="1"/>
        <v>8</v>
      </c>
      <c r="C16" s="2" t="s">
        <v>170</v>
      </c>
      <c r="D16" s="32" t="s">
        <v>141</v>
      </c>
      <c r="E16" s="32"/>
      <c r="F16" s="32"/>
      <c r="G16" s="32"/>
      <c r="H16" s="32"/>
      <c r="I16" s="32"/>
      <c r="J16" s="19">
        <v>85</v>
      </c>
      <c r="K16" s="19">
        <v>85</v>
      </c>
      <c r="L16" s="19">
        <v>90</v>
      </c>
      <c r="M16" s="19">
        <v>85</v>
      </c>
      <c r="N16" s="19">
        <v>0</v>
      </c>
      <c r="O16" s="19">
        <v>0</v>
      </c>
      <c r="P16" s="19">
        <v>0</v>
      </c>
      <c r="Q16" s="6">
        <f t="shared" si="0"/>
        <v>57.5</v>
      </c>
    </row>
    <row r="17" spans="2:17" x14ac:dyDescent="0.25">
      <c r="B17" s="18">
        <f t="shared" si="1"/>
        <v>9</v>
      </c>
      <c r="C17" s="2" t="s">
        <v>171</v>
      </c>
      <c r="D17" s="32" t="s">
        <v>142</v>
      </c>
      <c r="E17" s="32"/>
      <c r="F17" s="32"/>
      <c r="G17" s="32"/>
      <c r="H17" s="32"/>
      <c r="I17" s="32"/>
      <c r="J17" s="19">
        <v>95</v>
      </c>
      <c r="K17" s="19">
        <v>85</v>
      </c>
      <c r="L17" s="19">
        <v>85</v>
      </c>
      <c r="M17" s="19">
        <v>85</v>
      </c>
      <c r="N17" s="19">
        <v>0</v>
      </c>
      <c r="O17" s="19">
        <v>0</v>
      </c>
      <c r="P17" s="19">
        <v>0</v>
      </c>
      <c r="Q17" s="6">
        <f t="shared" si="0"/>
        <v>58.333333333333336</v>
      </c>
    </row>
    <row r="18" spans="2:17" x14ac:dyDescent="0.25">
      <c r="B18" s="18">
        <f t="shared" si="1"/>
        <v>10</v>
      </c>
      <c r="C18" s="2" t="s">
        <v>172</v>
      </c>
      <c r="D18" s="32" t="s">
        <v>143</v>
      </c>
      <c r="E18" s="32"/>
      <c r="F18" s="32"/>
      <c r="G18" s="32"/>
      <c r="H18" s="32"/>
      <c r="I18" s="32"/>
      <c r="J18" s="19">
        <v>95</v>
      </c>
      <c r="K18" s="19">
        <v>85</v>
      </c>
      <c r="L18" s="19">
        <v>85</v>
      </c>
      <c r="M18" s="19">
        <v>85</v>
      </c>
      <c r="N18" s="19">
        <v>0</v>
      </c>
      <c r="O18" s="19">
        <v>0</v>
      </c>
      <c r="P18" s="19">
        <v>0</v>
      </c>
      <c r="Q18" s="6">
        <f t="shared" si="0"/>
        <v>58.333333333333336</v>
      </c>
    </row>
    <row r="19" spans="2:17" x14ac:dyDescent="0.25">
      <c r="B19" s="18">
        <f t="shared" si="1"/>
        <v>11</v>
      </c>
      <c r="C19" s="2" t="s">
        <v>173</v>
      </c>
      <c r="D19" s="32" t="s">
        <v>144</v>
      </c>
      <c r="E19" s="32"/>
      <c r="F19" s="32"/>
      <c r="G19" s="32"/>
      <c r="H19" s="32"/>
      <c r="I19" s="32"/>
      <c r="J19" s="19">
        <v>95</v>
      </c>
      <c r="K19" s="19">
        <v>85</v>
      </c>
      <c r="L19" s="19">
        <v>90</v>
      </c>
      <c r="M19" s="19">
        <v>85</v>
      </c>
      <c r="N19" s="19">
        <v>0</v>
      </c>
      <c r="O19" s="19">
        <v>0</v>
      </c>
      <c r="P19" s="19">
        <v>0</v>
      </c>
      <c r="Q19" s="6">
        <f t="shared" si="0"/>
        <v>59.166666666666664</v>
      </c>
    </row>
    <row r="20" spans="2:17" x14ac:dyDescent="0.25">
      <c r="B20" s="18">
        <f t="shared" si="1"/>
        <v>12</v>
      </c>
      <c r="C20" s="2" t="s">
        <v>174</v>
      </c>
      <c r="D20" s="32" t="s">
        <v>145</v>
      </c>
      <c r="E20" s="32"/>
      <c r="F20" s="32"/>
      <c r="G20" s="32"/>
      <c r="H20" s="32"/>
      <c r="I20" s="32"/>
      <c r="J20" s="19">
        <v>95</v>
      </c>
      <c r="K20" s="19">
        <v>80</v>
      </c>
      <c r="L20" s="19">
        <v>0</v>
      </c>
      <c r="M20" s="19">
        <v>85</v>
      </c>
      <c r="N20" s="19">
        <v>0</v>
      </c>
      <c r="O20" s="19">
        <v>0</v>
      </c>
      <c r="P20" s="19">
        <v>0</v>
      </c>
      <c r="Q20" s="6">
        <f t="shared" si="0"/>
        <v>43.333333333333336</v>
      </c>
    </row>
    <row r="21" spans="2:17" x14ac:dyDescent="0.25">
      <c r="B21" s="18">
        <f t="shared" si="1"/>
        <v>13</v>
      </c>
      <c r="C21" s="2" t="s">
        <v>175</v>
      </c>
      <c r="D21" s="32" t="s">
        <v>146</v>
      </c>
      <c r="E21" s="32"/>
      <c r="F21" s="32"/>
      <c r="G21" s="32"/>
      <c r="H21" s="32"/>
      <c r="I21" s="32"/>
      <c r="J21" s="19">
        <v>90</v>
      </c>
      <c r="K21" s="19">
        <v>70</v>
      </c>
      <c r="L21" s="19">
        <v>0</v>
      </c>
      <c r="M21" s="24">
        <v>0</v>
      </c>
      <c r="N21" s="19">
        <v>0</v>
      </c>
      <c r="O21" s="19">
        <v>0</v>
      </c>
      <c r="P21" s="19">
        <v>0</v>
      </c>
      <c r="Q21" s="6">
        <f t="shared" si="0"/>
        <v>26.666666666666668</v>
      </c>
    </row>
    <row r="22" spans="2:17" x14ac:dyDescent="0.25">
      <c r="B22" s="18">
        <f t="shared" si="1"/>
        <v>14</v>
      </c>
      <c r="C22" s="2" t="s">
        <v>176</v>
      </c>
      <c r="D22" s="32" t="s">
        <v>147</v>
      </c>
      <c r="E22" s="32"/>
      <c r="F22" s="32"/>
      <c r="G22" s="32"/>
      <c r="H22" s="32"/>
      <c r="I22" s="32"/>
      <c r="J22" s="19">
        <v>95</v>
      </c>
      <c r="K22" s="19">
        <v>80</v>
      </c>
      <c r="L22" s="19">
        <v>0</v>
      </c>
      <c r="M22" s="19">
        <v>85</v>
      </c>
      <c r="N22" s="19">
        <v>0</v>
      </c>
      <c r="O22" s="19">
        <v>0</v>
      </c>
      <c r="P22" s="19">
        <v>0</v>
      </c>
      <c r="Q22" s="6">
        <f t="shared" si="0"/>
        <v>43.333333333333336</v>
      </c>
    </row>
    <row r="23" spans="2:17" x14ac:dyDescent="0.25">
      <c r="B23" s="18">
        <f t="shared" si="1"/>
        <v>15</v>
      </c>
      <c r="C23" s="2" t="s">
        <v>177</v>
      </c>
      <c r="D23" s="32" t="s">
        <v>148</v>
      </c>
      <c r="E23" s="32"/>
      <c r="F23" s="32"/>
      <c r="G23" s="32"/>
      <c r="H23" s="32"/>
      <c r="I23" s="32"/>
      <c r="J23" s="19">
        <v>90</v>
      </c>
      <c r="K23" s="19">
        <v>80</v>
      </c>
      <c r="L23" s="19">
        <v>0</v>
      </c>
      <c r="M23" s="24">
        <v>0</v>
      </c>
      <c r="N23" s="19">
        <v>0</v>
      </c>
      <c r="O23" s="19">
        <v>0</v>
      </c>
      <c r="P23" s="19">
        <v>0</v>
      </c>
      <c r="Q23" s="6">
        <f t="shared" si="0"/>
        <v>28.333333333333332</v>
      </c>
    </row>
    <row r="24" spans="2:17" x14ac:dyDescent="0.25">
      <c r="B24" s="18">
        <f t="shared" si="1"/>
        <v>16</v>
      </c>
      <c r="C24" s="2" t="s">
        <v>178</v>
      </c>
      <c r="D24" s="32" t="s">
        <v>149</v>
      </c>
      <c r="E24" s="32"/>
      <c r="F24" s="32"/>
      <c r="G24" s="32"/>
      <c r="H24" s="32"/>
      <c r="I24" s="32"/>
      <c r="J24" s="19">
        <v>90</v>
      </c>
      <c r="K24" s="19">
        <v>80</v>
      </c>
      <c r="L24" s="19">
        <v>85</v>
      </c>
      <c r="M24" s="19">
        <v>95</v>
      </c>
      <c r="N24" s="19">
        <v>0</v>
      </c>
      <c r="O24" s="19">
        <v>0</v>
      </c>
      <c r="P24" s="19">
        <v>0</v>
      </c>
      <c r="Q24" s="6">
        <f t="shared" si="0"/>
        <v>58.333333333333336</v>
      </c>
    </row>
    <row r="25" spans="2:17" x14ac:dyDescent="0.25">
      <c r="B25" s="18">
        <f t="shared" si="1"/>
        <v>17</v>
      </c>
      <c r="C25" s="2" t="s">
        <v>179</v>
      </c>
      <c r="D25" s="32" t="s">
        <v>150</v>
      </c>
      <c r="E25" s="32"/>
      <c r="F25" s="32"/>
      <c r="G25" s="32"/>
      <c r="H25" s="32"/>
      <c r="I25" s="32"/>
      <c r="J25" s="19">
        <v>95</v>
      </c>
      <c r="K25" s="19">
        <v>90</v>
      </c>
      <c r="L25" s="19">
        <v>90</v>
      </c>
      <c r="M25" s="19">
        <v>85</v>
      </c>
      <c r="N25" s="19">
        <v>0</v>
      </c>
      <c r="O25" s="19">
        <v>0</v>
      </c>
      <c r="P25" s="19">
        <v>0</v>
      </c>
      <c r="Q25" s="6">
        <f t="shared" si="0"/>
        <v>60</v>
      </c>
    </row>
    <row r="26" spans="2:17" x14ac:dyDescent="0.25">
      <c r="B26" s="18">
        <f t="shared" si="1"/>
        <v>18</v>
      </c>
      <c r="C26" s="2" t="s">
        <v>180</v>
      </c>
      <c r="D26" s="32" t="s">
        <v>151</v>
      </c>
      <c r="E26" s="32"/>
      <c r="F26" s="32"/>
      <c r="G26" s="32"/>
      <c r="H26" s="32"/>
      <c r="I26" s="32"/>
      <c r="J26" s="19">
        <v>95</v>
      </c>
      <c r="K26" s="19">
        <v>90</v>
      </c>
      <c r="L26" s="19">
        <v>90</v>
      </c>
      <c r="M26" s="19">
        <v>85</v>
      </c>
      <c r="N26" s="19">
        <v>0</v>
      </c>
      <c r="O26" s="19">
        <v>0</v>
      </c>
      <c r="P26" s="19">
        <v>0</v>
      </c>
      <c r="Q26" s="6">
        <f t="shared" si="0"/>
        <v>60</v>
      </c>
    </row>
    <row r="27" spans="2:17" x14ac:dyDescent="0.25">
      <c r="B27" s="18">
        <f t="shared" si="1"/>
        <v>19</v>
      </c>
      <c r="C27" s="2" t="s">
        <v>181</v>
      </c>
      <c r="D27" s="32" t="s">
        <v>152</v>
      </c>
      <c r="E27" s="32"/>
      <c r="F27" s="32"/>
      <c r="G27" s="32"/>
      <c r="H27" s="32"/>
      <c r="I27" s="32"/>
      <c r="J27" s="19">
        <v>95</v>
      </c>
      <c r="K27" s="19">
        <v>85</v>
      </c>
      <c r="L27" s="19">
        <v>85</v>
      </c>
      <c r="M27" s="19">
        <v>85</v>
      </c>
      <c r="N27" s="19">
        <v>0</v>
      </c>
      <c r="O27" s="19">
        <v>0</v>
      </c>
      <c r="P27" s="19">
        <v>0</v>
      </c>
      <c r="Q27" s="6">
        <f t="shared" si="0"/>
        <v>58.333333333333336</v>
      </c>
    </row>
    <row r="28" spans="2:17" x14ac:dyDescent="0.25">
      <c r="B28" s="18">
        <f t="shared" si="1"/>
        <v>20</v>
      </c>
      <c r="C28" s="2" t="s">
        <v>182</v>
      </c>
      <c r="D28" s="32" t="s">
        <v>153</v>
      </c>
      <c r="E28" s="32"/>
      <c r="F28" s="32"/>
      <c r="G28" s="32"/>
      <c r="H28" s="32"/>
      <c r="I28" s="32"/>
      <c r="J28" s="19">
        <v>95</v>
      </c>
      <c r="K28" s="19">
        <v>90</v>
      </c>
      <c r="L28" s="19">
        <v>90</v>
      </c>
      <c r="M28" s="19">
        <v>95</v>
      </c>
      <c r="N28" s="19">
        <v>0</v>
      </c>
      <c r="O28" s="19">
        <v>0</v>
      </c>
      <c r="P28" s="19">
        <v>0</v>
      </c>
      <c r="Q28" s="6">
        <f t="shared" si="0"/>
        <v>61.666666666666664</v>
      </c>
    </row>
    <row r="29" spans="2:17" x14ac:dyDescent="0.25">
      <c r="B29" s="18">
        <f t="shared" si="1"/>
        <v>21</v>
      </c>
      <c r="C29" s="2" t="s">
        <v>183</v>
      </c>
      <c r="D29" s="32" t="s">
        <v>154</v>
      </c>
      <c r="E29" s="32"/>
      <c r="F29" s="32"/>
      <c r="G29" s="32"/>
      <c r="H29" s="32"/>
      <c r="I29" s="32"/>
      <c r="J29" s="19">
        <v>95</v>
      </c>
      <c r="K29" s="19">
        <v>90</v>
      </c>
      <c r="L29" s="19">
        <v>90</v>
      </c>
      <c r="M29" s="19">
        <v>90</v>
      </c>
      <c r="N29" s="19">
        <v>0</v>
      </c>
      <c r="O29" s="19">
        <v>0</v>
      </c>
      <c r="P29" s="19">
        <v>0</v>
      </c>
      <c r="Q29" s="6">
        <f t="shared" si="0"/>
        <v>60.833333333333336</v>
      </c>
    </row>
    <row r="30" spans="2:17" x14ac:dyDescent="0.25">
      <c r="B30" s="18">
        <f t="shared" si="1"/>
        <v>22</v>
      </c>
      <c r="C30" s="2" t="s">
        <v>184</v>
      </c>
      <c r="D30" s="32" t="s">
        <v>155</v>
      </c>
      <c r="E30" s="32"/>
      <c r="F30" s="32"/>
      <c r="G30" s="32"/>
      <c r="H30" s="32"/>
      <c r="I30" s="32"/>
      <c r="J30" s="19">
        <v>95</v>
      </c>
      <c r="K30" s="19">
        <v>90</v>
      </c>
      <c r="L30" s="19">
        <v>90</v>
      </c>
      <c r="M30" s="19">
        <v>90</v>
      </c>
      <c r="N30" s="19">
        <v>0</v>
      </c>
      <c r="O30" s="19">
        <v>0</v>
      </c>
      <c r="P30" s="19">
        <v>0</v>
      </c>
      <c r="Q30" s="6">
        <f t="shared" si="0"/>
        <v>60.833333333333336</v>
      </c>
    </row>
    <row r="31" spans="2:17" x14ac:dyDescent="0.25">
      <c r="B31" s="18">
        <f t="shared" si="1"/>
        <v>23</v>
      </c>
      <c r="C31" s="2" t="s">
        <v>185</v>
      </c>
      <c r="D31" s="32" t="s">
        <v>156</v>
      </c>
      <c r="E31" s="32"/>
      <c r="F31" s="32"/>
      <c r="G31" s="32"/>
      <c r="H31" s="32"/>
      <c r="I31" s="32"/>
      <c r="J31" s="19">
        <v>95</v>
      </c>
      <c r="K31" s="19">
        <v>80</v>
      </c>
      <c r="L31" s="19">
        <v>0</v>
      </c>
      <c r="M31" s="24">
        <v>0</v>
      </c>
      <c r="N31" s="19">
        <v>0</v>
      </c>
      <c r="O31" s="19">
        <v>0</v>
      </c>
      <c r="P31" s="19">
        <v>0</v>
      </c>
      <c r="Q31" s="6">
        <f t="shared" si="0"/>
        <v>29.166666666666668</v>
      </c>
    </row>
    <row r="32" spans="2:17" x14ac:dyDescent="0.25">
      <c r="B32" s="18">
        <f t="shared" si="1"/>
        <v>24</v>
      </c>
      <c r="C32" s="2" t="s">
        <v>186</v>
      </c>
      <c r="D32" s="32" t="s">
        <v>157</v>
      </c>
      <c r="E32" s="32"/>
      <c r="F32" s="32"/>
      <c r="G32" s="32"/>
      <c r="H32" s="32"/>
      <c r="I32" s="32"/>
      <c r="J32" s="19">
        <v>90</v>
      </c>
      <c r="K32" s="19">
        <v>80</v>
      </c>
      <c r="L32" s="19">
        <v>85</v>
      </c>
      <c r="M32" s="24">
        <v>0</v>
      </c>
      <c r="N32" s="19">
        <v>0</v>
      </c>
      <c r="O32" s="19">
        <v>0</v>
      </c>
      <c r="P32" s="19">
        <v>0</v>
      </c>
      <c r="Q32" s="6">
        <f t="shared" si="0"/>
        <v>42.5</v>
      </c>
    </row>
    <row r="33" spans="2:17" x14ac:dyDescent="0.25">
      <c r="B33" s="18">
        <f t="shared" si="1"/>
        <v>25</v>
      </c>
      <c r="C33" s="2" t="s">
        <v>187</v>
      </c>
      <c r="D33" s="32" t="s">
        <v>158</v>
      </c>
      <c r="E33" s="32"/>
      <c r="F33" s="32"/>
      <c r="G33" s="32"/>
      <c r="H33" s="32"/>
      <c r="I33" s="32"/>
      <c r="J33" s="19">
        <v>85</v>
      </c>
      <c r="K33" s="19">
        <v>80</v>
      </c>
      <c r="L33" s="19">
        <v>0</v>
      </c>
      <c r="M33" s="24">
        <v>0</v>
      </c>
      <c r="N33" s="19">
        <v>0</v>
      </c>
      <c r="O33" s="19">
        <v>0</v>
      </c>
      <c r="P33" s="19">
        <v>0</v>
      </c>
      <c r="Q33" s="6">
        <f t="shared" si="0"/>
        <v>27.5</v>
      </c>
    </row>
    <row r="34" spans="2:17" x14ac:dyDescent="0.25">
      <c r="B34" s="18">
        <f t="shared" si="1"/>
        <v>26</v>
      </c>
      <c r="C34" s="2" t="s">
        <v>188</v>
      </c>
      <c r="D34" s="32" t="s">
        <v>159</v>
      </c>
      <c r="E34" s="32"/>
      <c r="F34" s="32"/>
      <c r="G34" s="32"/>
      <c r="H34" s="32"/>
      <c r="I34" s="32"/>
      <c r="J34" s="19">
        <v>95</v>
      </c>
      <c r="K34" s="19">
        <v>80</v>
      </c>
      <c r="L34" s="19">
        <v>80</v>
      </c>
      <c r="M34" s="19">
        <v>80</v>
      </c>
      <c r="N34" s="19">
        <v>0</v>
      </c>
      <c r="O34" s="19">
        <v>0</v>
      </c>
      <c r="P34" s="19">
        <v>0</v>
      </c>
      <c r="Q34" s="6">
        <f t="shared" si="0"/>
        <v>55.833333333333336</v>
      </c>
    </row>
    <row r="35" spans="2:17" x14ac:dyDescent="0.25">
      <c r="B35" s="18">
        <f t="shared" si="1"/>
        <v>27</v>
      </c>
      <c r="C35" s="2" t="s">
        <v>189</v>
      </c>
      <c r="D35" s="32" t="s">
        <v>160</v>
      </c>
      <c r="E35" s="32"/>
      <c r="F35" s="32"/>
      <c r="G35" s="32"/>
      <c r="H35" s="32"/>
      <c r="I35" s="32"/>
      <c r="J35" s="19">
        <v>95</v>
      </c>
      <c r="K35" s="19">
        <v>80</v>
      </c>
      <c r="L35" s="19">
        <v>80</v>
      </c>
      <c r="M35" s="19">
        <v>95</v>
      </c>
      <c r="N35" s="19">
        <v>0</v>
      </c>
      <c r="O35" s="19">
        <v>0</v>
      </c>
      <c r="P35" s="19">
        <v>0</v>
      </c>
      <c r="Q35" s="6">
        <f t="shared" si="0"/>
        <v>58.333333333333336</v>
      </c>
    </row>
    <row r="36" spans="2:17" x14ac:dyDescent="0.25">
      <c r="B36" s="23">
        <f t="shared" si="1"/>
        <v>28</v>
      </c>
      <c r="C36" s="20" t="s">
        <v>190</v>
      </c>
      <c r="D36" s="46" t="s">
        <v>161</v>
      </c>
      <c r="E36" s="46"/>
      <c r="F36" s="46"/>
      <c r="G36" s="46"/>
      <c r="H36" s="46"/>
      <c r="I36" s="46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5">
        <f t="shared" si="0"/>
        <v>0</v>
      </c>
    </row>
    <row r="37" spans="2:17" x14ac:dyDescent="0.25">
      <c r="B37" s="18">
        <f t="shared" si="1"/>
        <v>29</v>
      </c>
      <c r="C37" s="2" t="s">
        <v>191</v>
      </c>
      <c r="D37" s="32" t="s">
        <v>162</v>
      </c>
      <c r="E37" s="32"/>
      <c r="F37" s="32"/>
      <c r="G37" s="32"/>
      <c r="H37" s="32"/>
      <c r="I37" s="32"/>
      <c r="J37" s="19">
        <v>95</v>
      </c>
      <c r="K37" s="19">
        <v>75</v>
      </c>
      <c r="L37" s="19">
        <v>85</v>
      </c>
      <c r="M37" s="19">
        <v>85</v>
      </c>
      <c r="N37" s="19">
        <v>0</v>
      </c>
      <c r="O37" s="19">
        <v>0</v>
      </c>
      <c r="P37" s="19">
        <v>0</v>
      </c>
      <c r="Q37" s="6">
        <f t="shared" si="0"/>
        <v>56.666666666666664</v>
      </c>
    </row>
    <row r="38" spans="2:17" x14ac:dyDescent="0.25">
      <c r="B38" s="18">
        <f t="shared" si="1"/>
        <v>30</v>
      </c>
      <c r="C38" s="18"/>
      <c r="D38" s="41"/>
      <c r="E38" s="41"/>
      <c r="F38" s="41"/>
      <c r="G38" s="41"/>
      <c r="H38" s="41"/>
      <c r="I38" s="41"/>
      <c r="J38" s="19"/>
      <c r="K38" s="19"/>
      <c r="L38" s="19"/>
      <c r="M38" s="19"/>
      <c r="N38" s="19"/>
      <c r="O38" s="19"/>
      <c r="P38" s="19"/>
      <c r="Q38" s="6"/>
    </row>
    <row r="39" spans="2:17" x14ac:dyDescent="0.25">
      <c r="B39" s="18">
        <f t="shared" si="1"/>
        <v>31</v>
      </c>
      <c r="C39" s="18"/>
      <c r="D39" s="41"/>
      <c r="E39" s="41"/>
      <c r="F39" s="41"/>
      <c r="G39" s="41"/>
      <c r="H39" s="41"/>
      <c r="I39" s="41"/>
      <c r="J39" s="19"/>
      <c r="K39" s="19"/>
      <c r="L39" s="19"/>
      <c r="M39" s="19"/>
      <c r="N39" s="19"/>
      <c r="O39" s="19"/>
      <c r="P39" s="19"/>
      <c r="Q39" s="6"/>
    </row>
    <row r="40" spans="2:17" x14ac:dyDescent="0.25">
      <c r="B40" s="18">
        <f t="shared" si="1"/>
        <v>32</v>
      </c>
      <c r="C40" s="18"/>
      <c r="D40" s="41"/>
      <c r="E40" s="41"/>
      <c r="F40" s="41"/>
      <c r="G40" s="41"/>
      <c r="H40" s="41"/>
      <c r="I40" s="41"/>
      <c r="J40" s="19"/>
      <c r="K40" s="19"/>
      <c r="L40" s="19"/>
      <c r="M40" s="19"/>
      <c r="N40" s="19"/>
      <c r="O40" s="19"/>
      <c r="P40" s="19"/>
      <c r="Q40" s="6"/>
    </row>
    <row r="41" spans="2:17" x14ac:dyDescent="0.25">
      <c r="B41" s="18">
        <f t="shared" si="1"/>
        <v>33</v>
      </c>
      <c r="C41" s="18"/>
      <c r="D41" s="41"/>
      <c r="E41" s="41"/>
      <c r="F41" s="41"/>
      <c r="G41" s="41"/>
      <c r="H41" s="41"/>
      <c r="I41" s="41"/>
      <c r="J41" s="19"/>
      <c r="K41" s="19"/>
      <c r="L41" s="19"/>
      <c r="M41" s="19"/>
      <c r="N41" s="19"/>
      <c r="O41" s="19"/>
      <c r="P41" s="19"/>
      <c r="Q41" s="6"/>
    </row>
    <row r="42" spans="2:17" x14ac:dyDescent="0.25">
      <c r="B42" s="18">
        <f t="shared" si="1"/>
        <v>34</v>
      </c>
      <c r="C42" s="18"/>
      <c r="D42" s="41"/>
      <c r="E42" s="41"/>
      <c r="F42" s="41"/>
      <c r="G42" s="41"/>
      <c r="H42" s="41"/>
      <c r="I42" s="41"/>
      <c r="J42" s="19"/>
      <c r="K42" s="19"/>
      <c r="L42" s="19"/>
      <c r="M42" s="19"/>
      <c r="N42" s="19"/>
      <c r="O42" s="19"/>
      <c r="P42" s="19"/>
      <c r="Q42" s="6"/>
    </row>
    <row r="43" spans="2:17" x14ac:dyDescent="0.25">
      <c r="B43" s="18">
        <f t="shared" si="1"/>
        <v>35</v>
      </c>
      <c r="C43" s="18"/>
      <c r="D43" s="41"/>
      <c r="E43" s="41"/>
      <c r="F43" s="41"/>
      <c r="G43" s="41"/>
      <c r="H43" s="41"/>
      <c r="I43" s="41"/>
      <c r="J43" s="19"/>
      <c r="K43" s="19"/>
      <c r="L43" s="19"/>
      <c r="M43" s="19"/>
      <c r="N43" s="19"/>
      <c r="O43" s="19"/>
      <c r="P43" s="19"/>
      <c r="Q43" s="6"/>
    </row>
    <row r="44" spans="2:17" x14ac:dyDescent="0.25">
      <c r="B44" s="18">
        <f t="shared" si="1"/>
        <v>36</v>
      </c>
      <c r="C44" s="18"/>
      <c r="D44" s="41"/>
      <c r="E44" s="41"/>
      <c r="F44" s="41"/>
      <c r="G44" s="41"/>
      <c r="H44" s="41"/>
      <c r="I44" s="41"/>
      <c r="J44" s="19"/>
      <c r="K44" s="19"/>
      <c r="L44" s="19"/>
      <c r="M44" s="19"/>
      <c r="N44" s="19"/>
      <c r="O44" s="19"/>
      <c r="P44" s="19"/>
      <c r="Q44" s="6"/>
    </row>
    <row r="45" spans="2:17" x14ac:dyDescent="0.25">
      <c r="B45" s="18">
        <f t="shared" si="1"/>
        <v>37</v>
      </c>
      <c r="C45" s="4"/>
      <c r="D45" s="41"/>
      <c r="E45" s="41"/>
      <c r="F45" s="41"/>
      <c r="G45" s="41"/>
      <c r="H45" s="41"/>
      <c r="I45" s="41"/>
      <c r="J45" s="19"/>
      <c r="K45" s="19"/>
      <c r="L45" s="19"/>
      <c r="M45" s="19"/>
      <c r="N45" s="19"/>
      <c r="O45" s="19"/>
      <c r="P45" s="19"/>
      <c r="Q45" s="6"/>
    </row>
    <row r="46" spans="2:17" x14ac:dyDescent="0.25">
      <c r="B46" s="18">
        <f t="shared" si="1"/>
        <v>38</v>
      </c>
      <c r="C46" s="4"/>
      <c r="D46" s="41"/>
      <c r="E46" s="41"/>
      <c r="F46" s="41"/>
      <c r="G46" s="41"/>
      <c r="H46" s="41"/>
      <c r="I46" s="41"/>
      <c r="J46" s="19"/>
      <c r="K46" s="19"/>
      <c r="L46" s="19"/>
      <c r="M46" s="19"/>
      <c r="N46" s="19"/>
      <c r="O46" s="19"/>
      <c r="P46" s="19"/>
      <c r="Q46" s="6"/>
    </row>
    <row r="47" spans="2:17" x14ac:dyDescent="0.25">
      <c r="B47" s="18">
        <f t="shared" si="1"/>
        <v>39</v>
      </c>
      <c r="C47" s="4"/>
      <c r="D47" s="41"/>
      <c r="E47" s="41"/>
      <c r="F47" s="41"/>
      <c r="G47" s="41"/>
      <c r="H47" s="41"/>
      <c r="I47" s="41"/>
      <c r="J47" s="19"/>
      <c r="K47" s="19"/>
      <c r="L47" s="19"/>
      <c r="M47" s="19"/>
      <c r="N47" s="19"/>
      <c r="O47" s="19"/>
      <c r="P47" s="19"/>
      <c r="Q47" s="6"/>
    </row>
    <row r="48" spans="2:17" x14ac:dyDescent="0.25">
      <c r="B48" s="18">
        <f t="shared" si="1"/>
        <v>40</v>
      </c>
      <c r="C48" s="4"/>
      <c r="D48" s="41"/>
      <c r="E48" s="41"/>
      <c r="F48" s="41"/>
      <c r="G48" s="41"/>
      <c r="H48" s="41"/>
      <c r="I48" s="41"/>
      <c r="J48" s="19"/>
      <c r="K48" s="19"/>
      <c r="L48" s="19"/>
      <c r="M48" s="19"/>
      <c r="N48" s="19"/>
      <c r="O48" s="19"/>
      <c r="P48" s="19"/>
      <c r="Q48" s="6"/>
    </row>
    <row r="49" spans="2:17" x14ac:dyDescent="0.25">
      <c r="B49" s="18">
        <f t="shared" si="1"/>
        <v>41</v>
      </c>
      <c r="C49" s="4"/>
      <c r="D49" s="41"/>
      <c r="E49" s="41"/>
      <c r="F49" s="41"/>
      <c r="G49" s="41"/>
      <c r="H49" s="41"/>
      <c r="I49" s="41"/>
      <c r="J49" s="19"/>
      <c r="K49" s="19"/>
      <c r="L49" s="19"/>
      <c r="M49" s="19"/>
      <c r="N49" s="19"/>
      <c r="O49" s="19"/>
      <c r="P49" s="19"/>
      <c r="Q49" s="6"/>
    </row>
    <row r="50" spans="2:17" x14ac:dyDescent="0.25">
      <c r="B50" s="18">
        <f t="shared" si="1"/>
        <v>42</v>
      </c>
      <c r="C50" s="4"/>
      <c r="D50" s="41"/>
      <c r="E50" s="41"/>
      <c r="F50" s="41"/>
      <c r="G50" s="41"/>
      <c r="H50" s="41"/>
      <c r="I50" s="41"/>
      <c r="J50" s="19"/>
      <c r="K50" s="19"/>
      <c r="L50" s="19"/>
      <c r="M50" s="19"/>
      <c r="N50" s="19"/>
      <c r="O50" s="19"/>
      <c r="P50" s="19"/>
      <c r="Q50" s="6"/>
    </row>
    <row r="51" spans="2:17" x14ac:dyDescent="0.25">
      <c r="B51" s="18">
        <f t="shared" si="1"/>
        <v>43</v>
      </c>
      <c r="C51" s="4"/>
      <c r="D51" s="41"/>
      <c r="E51" s="41"/>
      <c r="F51" s="41"/>
      <c r="G51" s="41"/>
      <c r="H51" s="41"/>
      <c r="I51" s="41"/>
      <c r="J51" s="19"/>
      <c r="K51" s="19"/>
      <c r="L51" s="19"/>
      <c r="M51" s="19"/>
      <c r="N51" s="19"/>
      <c r="O51" s="19"/>
      <c r="P51" s="19"/>
      <c r="Q51" s="6"/>
    </row>
    <row r="52" spans="2:17" x14ac:dyDescent="0.25">
      <c r="B52" s="18">
        <f t="shared" si="1"/>
        <v>44</v>
      </c>
      <c r="C52" s="4"/>
      <c r="D52" s="41"/>
      <c r="E52" s="41"/>
      <c r="F52" s="41"/>
      <c r="G52" s="41"/>
      <c r="H52" s="41"/>
      <c r="I52" s="41"/>
      <c r="J52" s="19"/>
      <c r="K52" s="19"/>
      <c r="L52" s="19"/>
      <c r="M52" s="19"/>
      <c r="N52" s="19"/>
      <c r="O52" s="19"/>
      <c r="P52" s="19"/>
      <c r="Q52" s="6"/>
    </row>
    <row r="53" spans="2:17" x14ac:dyDescent="0.25">
      <c r="B53" s="18">
        <f t="shared" si="1"/>
        <v>45</v>
      </c>
      <c r="C53" s="2"/>
      <c r="D53" s="38"/>
      <c r="E53" s="39"/>
      <c r="F53" s="39"/>
      <c r="G53" s="39"/>
      <c r="H53" s="39"/>
      <c r="I53" s="40"/>
      <c r="J53" s="2"/>
      <c r="K53" s="2"/>
      <c r="L53" s="2"/>
      <c r="M53" s="2"/>
      <c r="N53" s="2"/>
      <c r="O53" s="2"/>
      <c r="P53" s="2"/>
      <c r="Q53" s="6"/>
    </row>
    <row r="54" spans="2:17" x14ac:dyDescent="0.25">
      <c r="C54" s="27"/>
      <c r="D54" s="27"/>
      <c r="E54" s="15"/>
      <c r="H54" s="28" t="s">
        <v>47</v>
      </c>
      <c r="I54" s="28"/>
      <c r="J54" s="16">
        <f>COUNTIF(J9:J53,"&gt;=70")</f>
        <v>28</v>
      </c>
      <c r="K54" s="16">
        <f t="shared" ref="K54:P54" si="2">COUNTIF(K9:K53,"&gt;=70")</f>
        <v>28</v>
      </c>
      <c r="L54" s="16">
        <f t="shared" si="2"/>
        <v>19</v>
      </c>
      <c r="M54" s="16">
        <f t="shared" si="2"/>
        <v>21</v>
      </c>
      <c r="N54" s="16">
        <f t="shared" si="2"/>
        <v>0</v>
      </c>
      <c r="O54" s="16">
        <f t="shared" si="2"/>
        <v>0</v>
      </c>
      <c r="P54" s="16">
        <f t="shared" si="2"/>
        <v>0</v>
      </c>
      <c r="Q54" s="9">
        <f t="shared" ref="Q54" si="3">COUNTIF(Q9:Q48,"&gt;=70")</f>
        <v>0</v>
      </c>
    </row>
    <row r="55" spans="2:17" x14ac:dyDescent="0.25">
      <c r="C55" s="27"/>
      <c r="D55" s="27"/>
      <c r="E55" s="14"/>
      <c r="H55" s="29" t="s">
        <v>48</v>
      </c>
      <c r="I55" s="29"/>
      <c r="J55" s="17">
        <f>COUNTIF(J9:J53,"&lt;70")</f>
        <v>1</v>
      </c>
      <c r="K55" s="17">
        <f t="shared" ref="K55:Q55" si="4">COUNTIF(K9:K53,"&lt;70")</f>
        <v>1</v>
      </c>
      <c r="L55" s="17">
        <f t="shared" si="4"/>
        <v>10</v>
      </c>
      <c r="M55" s="17">
        <f t="shared" si="4"/>
        <v>8</v>
      </c>
      <c r="N55" s="17">
        <f t="shared" si="4"/>
        <v>29</v>
      </c>
      <c r="O55" s="17">
        <f t="shared" si="4"/>
        <v>29</v>
      </c>
      <c r="P55" s="17">
        <f t="shared" si="4"/>
        <v>29</v>
      </c>
      <c r="Q55" s="17">
        <f t="shared" si="4"/>
        <v>29</v>
      </c>
    </row>
    <row r="56" spans="2:17" x14ac:dyDescent="0.25">
      <c r="C56" s="27"/>
      <c r="D56" s="27"/>
      <c r="E56" s="27"/>
      <c r="H56" s="29" t="s">
        <v>49</v>
      </c>
      <c r="I56" s="29"/>
      <c r="J56" s="17">
        <f>COUNT(J9:J53)</f>
        <v>29</v>
      </c>
      <c r="K56" s="17">
        <f t="shared" ref="K56:Q56" si="5">COUNT(K9:K53)</f>
        <v>29</v>
      </c>
      <c r="L56" s="17">
        <f t="shared" si="5"/>
        <v>29</v>
      </c>
      <c r="M56" s="17">
        <f t="shared" si="5"/>
        <v>29</v>
      </c>
      <c r="N56" s="17">
        <f t="shared" si="5"/>
        <v>29</v>
      </c>
      <c r="O56" s="17">
        <f t="shared" si="5"/>
        <v>29</v>
      </c>
      <c r="P56" s="17">
        <f t="shared" si="5"/>
        <v>29</v>
      </c>
      <c r="Q56" s="17">
        <f t="shared" si="5"/>
        <v>29</v>
      </c>
    </row>
    <row r="57" spans="2:17" x14ac:dyDescent="0.25">
      <c r="C57" s="27"/>
      <c r="D57" s="27"/>
      <c r="E57" s="15"/>
      <c r="H57" s="30" t="s">
        <v>50</v>
      </c>
      <c r="I57" s="30"/>
      <c r="J57" s="7">
        <f>J54/J56</f>
        <v>0.96551724137931039</v>
      </c>
      <c r="K57" s="8">
        <f t="shared" ref="K57:Q57" si="6">K54/K56</f>
        <v>0.96551724137931039</v>
      </c>
      <c r="L57" s="8">
        <f t="shared" si="6"/>
        <v>0.65517241379310343</v>
      </c>
      <c r="M57" s="8">
        <f t="shared" si="6"/>
        <v>0.72413793103448276</v>
      </c>
      <c r="N57" s="8">
        <f t="shared" si="6"/>
        <v>0</v>
      </c>
      <c r="O57" s="8">
        <f t="shared" si="6"/>
        <v>0</v>
      </c>
      <c r="P57" s="8">
        <f t="shared" si="6"/>
        <v>0</v>
      </c>
      <c r="Q57" s="8">
        <f t="shared" si="6"/>
        <v>0</v>
      </c>
    </row>
    <row r="58" spans="2:17" x14ac:dyDescent="0.25">
      <c r="C58" s="27"/>
      <c r="D58" s="27"/>
      <c r="E58" s="15"/>
      <c r="H58" s="30" t="s">
        <v>51</v>
      </c>
      <c r="I58" s="30"/>
      <c r="J58" s="7">
        <f>J55/J56</f>
        <v>3.4482758620689655E-2</v>
      </c>
      <c r="K58" s="7">
        <f t="shared" ref="K58:Q58" si="7">K55/K56</f>
        <v>3.4482758620689655E-2</v>
      </c>
      <c r="L58" s="8">
        <f t="shared" si="7"/>
        <v>0.34482758620689657</v>
      </c>
      <c r="M58" s="8">
        <f t="shared" si="7"/>
        <v>0.27586206896551724</v>
      </c>
      <c r="N58" s="8">
        <f t="shared" si="7"/>
        <v>1</v>
      </c>
      <c r="O58" s="8">
        <f t="shared" si="7"/>
        <v>1</v>
      </c>
      <c r="P58" s="8">
        <f t="shared" si="7"/>
        <v>1</v>
      </c>
      <c r="Q58" s="8">
        <f t="shared" si="7"/>
        <v>1</v>
      </c>
    </row>
    <row r="59" spans="2:17" x14ac:dyDescent="0.25">
      <c r="C59" s="27"/>
      <c r="D59" s="27"/>
      <c r="E59" s="14"/>
    </row>
    <row r="60" spans="2:17" x14ac:dyDescent="0.25">
      <c r="C60" s="15"/>
      <c r="D60" s="15"/>
      <c r="E60" s="14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6" t="s">
        <v>52</v>
      </c>
      <c r="K62" s="36"/>
      <c r="L62" s="36"/>
      <c r="M62" s="36"/>
      <c r="N62" s="36"/>
      <c r="O62" s="36"/>
      <c r="P62" s="3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Ap. Mov I</vt:lpstr>
      <vt:lpstr>IoT</vt:lpstr>
      <vt:lpstr>Algoritmos 401A</vt:lpstr>
      <vt:lpstr>Algoritmos 401B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ITSSAT</dc:creator>
  <cp:keywords/>
  <dc:description/>
  <cp:lastModifiedBy>Victor Manuel Chontal Amador</cp:lastModifiedBy>
  <cp:revision/>
  <dcterms:created xsi:type="dcterms:W3CDTF">2023-03-14T19:16:59Z</dcterms:created>
  <dcterms:modified xsi:type="dcterms:W3CDTF">2025-06-06T01:47:49Z</dcterms:modified>
  <cp:category/>
  <cp:contentStatus/>
</cp:coreProperties>
</file>