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arib\OneDrive\Escritorio\EDGAR Y ARA 24-25\ARACELY\ARA 2025\REPORTES\"/>
    </mc:Choice>
  </mc:AlternateContent>
  <xr:revisionPtr revIDLastSave="0" documentId="13_ncr:1_{21B18F28-452F-42F1-B524-42264A200DA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<sst xmlns="http://schemas.openxmlformats.org/spreadsheetml/2006/main" count="312" uniqueCount="180">
  <si>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</si>
  <si>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</si>
  <si>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</si>
  <si>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</si>
  <si>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</si>
  <si>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</si>
  <si>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</si>
  <si>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</si>
  <si>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</si>
  <si>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</si>
  <si>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</si>
  <si>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</si>
  <si>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</si>
  <si>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</si>
  <si>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</si>
  <si>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</si>
  <si>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</si>
  <si>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</si>
  <si>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</si>
  <si>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</si>
  <si>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</si>
  <si>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</si>
  <si>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</si>
  <si>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</si>
  <si>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</si>
  <si>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</si>
  <si>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</si>
  <si>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</si>
  <si>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</si>
  <si>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</si>
  <si>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</si>
  <si>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</si>
  <si>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</si>
  <si>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</si>
  <si>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</si>
  <si>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</si>
  <si>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</si>
  <si>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</si>
  <si>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</si>
  <si>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</si>
  <si>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</si>
  <si>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</si>
  <si>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</si>
  <si>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</si>
  <si>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</si>
  <si>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</si>
  <si>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</si>
  <si>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</si>
  <si>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</si>
  <si>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</si>
  <si>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</si>
  <si>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</si>
  <si>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</si>
  <si>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</si>
  <si>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</si>
  <si>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</si>
  <si>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</si>
  <si>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</si>
  <si>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</si>
  <si>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</si>
  <si>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</si>
  <si>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</si>
  <si>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</si>
  <si>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</si>
  <si>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</si>
  <si>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</si>
  <si>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</si>
  <si>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</si>
  <si>
    <t>FEBRERO-JUNIO 2025</t>
  </si>
  <si>
    <t>407 - A</t>
  </si>
  <si>
    <t>407 -A</t>
  </si>
  <si>
    <t>407 C</t>
  </si>
  <si>
    <t xml:space="preserve">231U0262 </t>
  </si>
  <si>
    <t>AGUILERA XALA STUARDO</t>
  </si>
  <si>
    <t xml:space="preserve">2 231U0263 </t>
  </si>
  <si>
    <t>AGUIRRE ALDANA ALONDRA IVETH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</si>
  <si>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</si>
  <si>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</si>
  <si>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</si>
  <si>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</si>
  <si>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</si>
  <si>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</si>
  <si>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</si>
  <si>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</si>
  <si>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</si>
  <si>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</si>
  <si>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</si>
  <si>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</si>
  <si>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</si>
  <si>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</si>
  <si>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</si>
  <si>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</si>
  <si>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</si>
  <si>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</si>
  <si>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</si>
  <si>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</si>
  <si>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</si>
  <si>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</si>
  <si>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</si>
  <si>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</si>
  <si>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</si>
  <si>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</si>
  <si>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</si>
  <si>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</si>
  <si>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</si>
  <si>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</si>
  <si>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</si>
  <si>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ALANIZ RODRIGUEZ MILAGROS MONTSERRAT</t>
  </si>
  <si>
    <t>ANTEMATE CHAGALA UZIEL</t>
  </si>
  <si>
    <t>ARRES XOLO ARLETTE DEL CARMEN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</si>
  <si>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</si>
  <si>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</si>
  <si>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</si>
  <si>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</si>
  <si>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</si>
  <si>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</si>
  <si>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</si>
  <si>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</si>
  <si>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</si>
  <si>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</si>
  <si>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</si>
  <si>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</si>
  <si>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</si>
  <si>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</si>
  <si>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</si>
  <si>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</si>
  <si>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</si>
  <si>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</si>
  <si>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</si>
  <si>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</si>
  <si>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</si>
  <si>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</si>
  <si>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</si>
  <si>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</si>
  <si>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</si>
  <si>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</si>
  <si>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</si>
  <si>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</si>
  <si>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INVESTIGACION DE OPERACIONES</t>
  </si>
  <si>
    <t>INGENIERIA ECONOMICA</t>
  </si>
  <si>
    <t>231U0262</t>
  </si>
  <si>
    <t>231U0263</t>
  </si>
  <si>
    <t>231U0295</t>
  </si>
  <si>
    <t>211U0405</t>
  </si>
  <si>
    <t>231U0300</t>
  </si>
  <si>
    <t>231U0310</t>
  </si>
  <si>
    <t>221U0861</t>
  </si>
  <si>
    <t>HERRERA ATAXCA CAMILA</t>
  </si>
  <si>
    <t>LOPEZ BENITES DAMARIS</t>
  </si>
  <si>
    <t>LUCHO XOLO ERIK JHOVANI</t>
  </si>
  <si>
    <t>ORTIZ CRUZ FRIDA MONSERRAT</t>
  </si>
  <si>
    <t>231U0266</t>
  </si>
  <si>
    <t>AMBROS ABRAJAN GEMA VANESSA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</si>
  <si>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</si>
  <si>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</si>
  <si>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</si>
  <si>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</si>
  <si>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</si>
  <si>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</si>
  <si>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</si>
  <si>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</si>
  <si>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</si>
  <si>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</si>
  <si>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</si>
  <si>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</si>
  <si>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</si>
  <si>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</si>
  <si>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</si>
  <si>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</si>
  <si>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</si>
  <si>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</si>
  <si>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</si>
  <si>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</si>
  <si>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</si>
  <si>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</si>
  <si>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231U0319</t>
  </si>
  <si>
    <t>SALINAS CARRERA ISMAEL ARNULFO</t>
  </si>
  <si>
    <t>231U0402</t>
  </si>
  <si>
    <t>VELASCO ANTELE EDGAR EMANUEL</t>
  </si>
  <si>
    <t>MOTO COBAXIN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</si>
</sst>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Normal="10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139</v>
      </c>
      <c r="E4" s="46"/>
      <c r="F4" s="46"/>
      <c r="G4" s="46"/>
      <c r="I4" t="s">
        <v>1</v>
      </c>
      <c r="J4" s="33" t="s">
        <v>69</v>
      </c>
      <c r="K4" s="33"/>
      <c r="M4" t="s">
        <v>2</v>
      </c>
      <c r="N4" s="34">
        <v>45721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68</v>
      </c>
      <c r="E6" s="33"/>
      <c r="F6" s="33"/>
      <c r="G6" s="33"/>
      <c r="I6" s="23" t="s">
        <v>22</v>
      </c>
      <c r="J6" s="23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72</v>
      </c>
      <c r="D9" s="36" t="s">
        <v>73</v>
      </c>
      <c r="E9" s="37"/>
      <c r="F9" s="37"/>
      <c r="G9" s="37"/>
      <c r="H9" s="37"/>
      <c r="I9" s="38"/>
      <c r="J9" s="4">
        <v>95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41.428571428571431</v>
      </c>
    </row>
    <row r="10" spans="2:18" ht="15" customHeight="1" x14ac:dyDescent="0.25">
      <c r="B10" s="6">
        <f>B9+1</f>
        <v>2</v>
      </c>
      <c r="C10" t="s">
        <v>74</v>
      </c>
      <c r="D10" s="36" t="s">
        <v>75</v>
      </c>
      <c r="E10" s="37"/>
      <c r="F10" s="37"/>
      <c r="G10" s="37"/>
      <c r="H10" s="37"/>
      <c r="I10" s="38"/>
      <c r="J10" s="4">
        <v>95</v>
      </c>
      <c r="K10" s="4">
        <v>100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41.428571428571431</v>
      </c>
    </row>
    <row r="11" spans="2:18" x14ac:dyDescent="0.25">
      <c r="B11" s="6">
        <f t="shared" ref="B11:B53" si="1">B10+1</f>
        <v>3</v>
      </c>
      <c r="C11" t="s">
        <v>76</v>
      </c>
      <c r="D11" s="36" t="s">
        <v>107</v>
      </c>
      <c r="E11" s="37"/>
      <c r="F11" s="37"/>
      <c r="G11" s="37"/>
      <c r="H11" s="37"/>
      <c r="I11" s="38"/>
      <c r="J11" s="4">
        <v>95</v>
      </c>
      <c r="K11" s="4">
        <v>100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41.428571428571431</v>
      </c>
    </row>
    <row r="12" spans="2:18" x14ac:dyDescent="0.25">
      <c r="B12" s="6">
        <f t="shared" si="1"/>
        <v>4</v>
      </c>
      <c r="C12" t="s">
        <v>77</v>
      </c>
      <c r="D12" s="36" t="s">
        <v>108</v>
      </c>
      <c r="E12" s="37"/>
      <c r="F12" s="37"/>
      <c r="G12" s="37"/>
      <c r="H12" s="37"/>
      <c r="I12" s="38"/>
      <c r="J12" s="4">
        <v>95</v>
      </c>
      <c r="K12" s="4">
        <v>70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t="s">
        <v>78</v>
      </c>
      <c r="D13" s="36" t="s">
        <v>109</v>
      </c>
      <c r="E13" s="37"/>
      <c r="F13" s="37"/>
      <c r="G13" s="37"/>
      <c r="H13" s="37"/>
      <c r="I13" s="38"/>
      <c r="J13" s="4">
        <v>95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25">
      <c r="B14" s="6">
        <f t="shared" si="1"/>
        <v>6</v>
      </c>
      <c r="C14" t="s">
        <v>79</v>
      </c>
      <c r="D14" s="36" t="s">
        <v>110</v>
      </c>
      <c r="E14" s="37"/>
      <c r="F14" s="37"/>
      <c r="G14" s="37"/>
      <c r="H14" s="37"/>
      <c r="I14" s="38"/>
      <c r="J14" s="4">
        <v>95</v>
      </c>
      <c r="K14" s="4">
        <v>70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t="s">
        <v>80</v>
      </c>
      <c r="D15" s="36" t="s">
        <v>111</v>
      </c>
      <c r="E15" s="37"/>
      <c r="F15" s="37"/>
      <c r="G15" s="37"/>
      <c r="H15" s="37"/>
      <c r="I15" s="38"/>
      <c r="J15" s="4">
        <v>95</v>
      </c>
      <c r="K15" s="4">
        <v>100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41.428571428571431</v>
      </c>
    </row>
    <row r="16" spans="2:18" x14ac:dyDescent="0.25">
      <c r="B16" s="6">
        <f t="shared" si="1"/>
        <v>8</v>
      </c>
      <c r="C16" t="s">
        <v>81</v>
      </c>
      <c r="D16" s="36" t="s">
        <v>112</v>
      </c>
      <c r="E16" s="37"/>
      <c r="F16" s="37"/>
      <c r="G16" s="37"/>
      <c r="H16" s="37"/>
      <c r="I16" s="38"/>
      <c r="J16" s="4">
        <v>95</v>
      </c>
      <c r="K16" s="4">
        <v>70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25">
      <c r="B17" s="6">
        <f t="shared" si="1"/>
        <v>9</v>
      </c>
      <c r="C17" t="s">
        <v>82</v>
      </c>
      <c r="D17" s="28" t="s">
        <v>113</v>
      </c>
      <c r="E17" s="29"/>
      <c r="F17" s="29"/>
      <c r="G17" s="29"/>
      <c r="H17" s="29"/>
      <c r="I17" s="30"/>
      <c r="J17" s="4">
        <v>95</v>
      </c>
      <c r="K17" s="4">
        <v>70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37.142857142857146</v>
      </c>
    </row>
    <row r="18" spans="2:17" x14ac:dyDescent="0.25">
      <c r="B18" s="6">
        <f t="shared" si="1"/>
        <v>10</v>
      </c>
      <c r="C18" t="s">
        <v>83</v>
      </c>
      <c r="D18" s="28" t="s">
        <v>114</v>
      </c>
      <c r="E18" s="29"/>
      <c r="F18" s="29"/>
      <c r="G18" s="29"/>
      <c r="H18" s="29"/>
      <c r="I18" s="30"/>
      <c r="J18" s="4">
        <v>95</v>
      </c>
      <c r="K18" s="4">
        <v>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t="s">
        <v>84</v>
      </c>
      <c r="D19" s="28" t="s">
        <v>115</v>
      </c>
      <c r="E19" s="29"/>
      <c r="F19" s="29"/>
      <c r="G19" s="29"/>
      <c r="H19" s="29"/>
      <c r="I19" s="30"/>
      <c r="J19" s="4">
        <v>95</v>
      </c>
      <c r="K19" s="4">
        <v>92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25">
      <c r="B20" s="6">
        <f t="shared" si="1"/>
        <v>12</v>
      </c>
      <c r="C20" t="s">
        <v>85</v>
      </c>
      <c r="D20" s="28" t="s">
        <v>116</v>
      </c>
      <c r="E20" s="29"/>
      <c r="F20" s="29"/>
      <c r="G20" s="29"/>
      <c r="H20" s="29"/>
      <c r="I20" s="30"/>
      <c r="J20" s="4">
        <v>95</v>
      </c>
      <c r="K20" s="4">
        <v>100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25">
      <c r="B21" s="6">
        <f t="shared" si="1"/>
        <v>13</v>
      </c>
      <c r="C21" t="s">
        <v>86</v>
      </c>
      <c r="D21" s="28" t="s">
        <v>117</v>
      </c>
      <c r="E21" s="29"/>
      <c r="F21" s="29"/>
      <c r="G21" s="29"/>
      <c r="H21" s="29"/>
      <c r="I21" s="30"/>
      <c r="J21" s="4">
        <v>95</v>
      </c>
      <c r="K21" s="4">
        <v>92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25">
      <c r="B22" s="6">
        <f t="shared" si="1"/>
        <v>14</v>
      </c>
      <c r="C22" t="s">
        <v>87</v>
      </c>
      <c r="D22" s="28" t="s">
        <v>118</v>
      </c>
      <c r="E22" s="29"/>
      <c r="F22" s="29"/>
      <c r="G22" s="29"/>
      <c r="H22" s="29"/>
      <c r="I22" s="30"/>
      <c r="J22" s="4">
        <v>95</v>
      </c>
      <c r="K22" s="4">
        <v>70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37.142857142857146</v>
      </c>
    </row>
    <row r="23" spans="2:17" x14ac:dyDescent="0.25">
      <c r="B23" s="6">
        <f t="shared" si="1"/>
        <v>15</v>
      </c>
      <c r="C23" t="s">
        <v>88</v>
      </c>
      <c r="D23" s="28" t="s">
        <v>119</v>
      </c>
      <c r="E23" s="29"/>
      <c r="F23" s="29"/>
      <c r="G23" s="29"/>
      <c r="H23" s="29"/>
      <c r="I23" s="30"/>
      <c r="J23" s="4">
        <v>95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25">
      <c r="B24" s="6">
        <f t="shared" si="1"/>
        <v>16</v>
      </c>
      <c r="C24" t="s">
        <v>89</v>
      </c>
      <c r="D24" s="28" t="s">
        <v>120</v>
      </c>
      <c r="E24" s="29"/>
      <c r="F24" s="29"/>
      <c r="G24" s="29"/>
      <c r="H24" s="29"/>
      <c r="I24" s="30"/>
      <c r="J24" s="4">
        <v>95</v>
      </c>
      <c r="K24" s="4">
        <v>70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</row>
    <row r="25" spans="2:17" x14ac:dyDescent="0.25">
      <c r="B25" s="6">
        <f t="shared" si="1"/>
        <v>17</v>
      </c>
      <c r="C25" t="s">
        <v>90</v>
      </c>
      <c r="D25" s="28" t="s">
        <v>121</v>
      </c>
      <c r="E25" s="29"/>
      <c r="F25" s="29"/>
      <c r="G25" s="29"/>
      <c r="H25" s="29"/>
      <c r="I25" s="30"/>
      <c r="J25" s="4">
        <v>95</v>
      </c>
      <c r="K25" s="4">
        <v>70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25">
      <c r="B26" s="6">
        <f t="shared" si="1"/>
        <v>18</v>
      </c>
      <c r="C26" t="s">
        <v>91</v>
      </c>
      <c r="D26" s="28" t="s">
        <v>122</v>
      </c>
      <c r="E26" s="29"/>
      <c r="F26" s="29"/>
      <c r="G26" s="29"/>
      <c r="H26" s="29"/>
      <c r="I26" s="30"/>
      <c r="J26" s="4">
        <v>95</v>
      </c>
      <c r="K26" s="4">
        <v>100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41.428571428571431</v>
      </c>
    </row>
    <row r="27" spans="2:17" x14ac:dyDescent="0.25">
      <c r="B27" s="6">
        <f t="shared" si="1"/>
        <v>19</v>
      </c>
      <c r="C27" t="s">
        <v>92</v>
      </c>
      <c r="D27" s="28" t="s">
        <v>123</v>
      </c>
      <c r="E27" s="29"/>
      <c r="F27" s="29"/>
      <c r="G27" s="29"/>
      <c r="H27" s="29"/>
      <c r="I27" s="30"/>
      <c r="J27" s="4">
        <v>95</v>
      </c>
      <c r="K27" s="4">
        <v>70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37.142857142857146</v>
      </c>
    </row>
    <row r="28" spans="2:17" x14ac:dyDescent="0.25">
      <c r="B28" s="6">
        <f t="shared" si="1"/>
        <v>20</v>
      </c>
      <c r="C28" t="s">
        <v>93</v>
      </c>
      <c r="D28" s="28" t="s">
        <v>124</v>
      </c>
      <c r="E28" s="29"/>
      <c r="F28" s="29"/>
      <c r="G28" s="29"/>
      <c r="H28" s="29"/>
      <c r="I28" s="30"/>
      <c r="J28" s="4">
        <v>95</v>
      </c>
      <c r="K28" s="4">
        <v>100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41.428571428571431</v>
      </c>
    </row>
    <row r="29" spans="2:17" x14ac:dyDescent="0.25">
      <c r="B29" s="6">
        <f t="shared" si="1"/>
        <v>21</v>
      </c>
      <c r="C29" t="s">
        <v>94</v>
      </c>
      <c r="D29" s="28" t="s">
        <v>125</v>
      </c>
      <c r="E29" s="29"/>
      <c r="F29" s="29"/>
      <c r="G29" s="29"/>
      <c r="H29" s="29"/>
      <c r="I29" s="30"/>
      <c r="J29" s="4">
        <v>95</v>
      </c>
      <c r="K29" s="4">
        <v>70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</row>
    <row r="30" spans="2:17" x14ac:dyDescent="0.25">
      <c r="B30" s="6">
        <f t="shared" si="1"/>
        <v>22</v>
      </c>
      <c r="C30" t="s">
        <v>95</v>
      </c>
      <c r="D30" s="28" t="s">
        <v>126</v>
      </c>
      <c r="E30" s="29"/>
      <c r="F30" s="29"/>
      <c r="G30" s="29"/>
      <c r="H30" s="29"/>
      <c r="I30" s="30"/>
      <c r="J30" s="4">
        <v>95</v>
      </c>
      <c r="K30" s="4">
        <v>70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37.142857142857146</v>
      </c>
    </row>
    <row r="31" spans="2:17" x14ac:dyDescent="0.25">
      <c r="B31" s="6">
        <f t="shared" si="1"/>
        <v>23</v>
      </c>
      <c r="C31" t="s">
        <v>96</v>
      </c>
      <c r="D31" s="28" t="s">
        <v>127</v>
      </c>
      <c r="E31" s="29"/>
      <c r="F31" s="29"/>
      <c r="G31" s="29"/>
      <c r="H31" s="29"/>
      <c r="I31" s="30"/>
      <c r="J31" s="4">
        <v>95</v>
      </c>
      <c r="K31" s="4">
        <v>70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37.142857142857146</v>
      </c>
    </row>
    <row r="32" spans="2:17" x14ac:dyDescent="0.25">
      <c r="B32" s="6">
        <f t="shared" si="1"/>
        <v>24</v>
      </c>
      <c r="C32" t="s">
        <v>97</v>
      </c>
      <c r="D32" s="28" t="s">
        <v>128</v>
      </c>
      <c r="E32" s="29"/>
      <c r="F32" s="29"/>
      <c r="G32" s="29"/>
      <c r="H32" s="29"/>
      <c r="I32" s="30"/>
      <c r="J32" s="4">
        <v>95</v>
      </c>
      <c r="K32" s="4">
        <v>70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t="s">
        <v>98</v>
      </c>
      <c r="D33" s="28" t="s">
        <v>129</v>
      </c>
      <c r="E33" s="29"/>
      <c r="F33" s="29"/>
      <c r="G33" s="29"/>
      <c r="H33" s="29"/>
      <c r="I33" s="30"/>
      <c r="J33" s="4">
        <v>95</v>
      </c>
      <c r="K33" s="4">
        <v>100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t="s">
        <v>99</v>
      </c>
      <c r="D34" s="28" t="s">
        <v>130</v>
      </c>
      <c r="E34" s="29"/>
      <c r="F34" s="29"/>
      <c r="G34" s="29"/>
      <c r="H34" s="29"/>
      <c r="I34" s="30"/>
      <c r="J34" s="4">
        <v>95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t="s">
        <v>100</v>
      </c>
      <c r="D35" s="28" t="s">
        <v>131</v>
      </c>
      <c r="E35" s="29"/>
      <c r="F35" s="29"/>
      <c r="G35" s="29"/>
      <c r="H35" s="29"/>
      <c r="I35" s="30"/>
      <c r="J35" s="4">
        <v>95</v>
      </c>
      <c r="K35" s="4">
        <v>100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41.428571428571431</v>
      </c>
    </row>
    <row r="36" spans="2:17" x14ac:dyDescent="0.25">
      <c r="B36" s="6">
        <f t="shared" si="1"/>
        <v>28</v>
      </c>
      <c r="C36" t="s">
        <v>101</v>
      </c>
      <c r="D36" s="28" t="s">
        <v>132</v>
      </c>
      <c r="E36" s="29"/>
      <c r="F36" s="29"/>
      <c r="G36" s="29"/>
      <c r="H36" s="29"/>
      <c r="I36" s="30"/>
      <c r="J36" s="4">
        <v>95</v>
      </c>
      <c r="K36" s="4">
        <v>70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37.142857142857146</v>
      </c>
    </row>
    <row r="37" spans="2:17" x14ac:dyDescent="0.25">
      <c r="B37" s="6">
        <f t="shared" si="1"/>
        <v>29</v>
      </c>
      <c r="C37" t="s">
        <v>102</v>
      </c>
      <c r="D37" s="31" t="s">
        <v>133</v>
      </c>
      <c r="E37" s="31"/>
      <c r="F37" s="31"/>
      <c r="G37" s="31"/>
      <c r="H37" s="31"/>
      <c r="I37" s="31"/>
      <c r="J37" s="4">
        <v>95</v>
      </c>
      <c r="K37" s="4">
        <v>100</v>
      </c>
      <c r="L37" s="4">
        <v>95</v>
      </c>
      <c r="M37" s="4">
        <v>0</v>
      </c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103</v>
      </c>
      <c r="D38" s="31" t="s">
        <v>134</v>
      </c>
      <c r="E38" s="31"/>
      <c r="F38" s="31"/>
      <c r="G38" s="31"/>
      <c r="H38" s="31"/>
      <c r="I38" s="31"/>
      <c r="J38" s="4">
        <v>95</v>
      </c>
      <c r="K38" s="4">
        <v>92</v>
      </c>
      <c r="L38" s="4">
        <v>95</v>
      </c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104</v>
      </c>
      <c r="D39" s="31" t="s">
        <v>135</v>
      </c>
      <c r="E39" s="31"/>
      <c r="F39" s="31"/>
      <c r="G39" s="31"/>
      <c r="H39" s="31"/>
      <c r="I39" s="31"/>
      <c r="J39" s="4">
        <v>95</v>
      </c>
      <c r="K39" s="4">
        <v>100</v>
      </c>
      <c r="L39" s="4">
        <v>95</v>
      </c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105</v>
      </c>
      <c r="D40" s="31" t="s">
        <v>136</v>
      </c>
      <c r="E40" s="31"/>
      <c r="F40" s="31"/>
      <c r="G40" s="31"/>
      <c r="H40" s="31"/>
      <c r="I40" s="31"/>
      <c r="J40" s="4">
        <v>95</v>
      </c>
      <c r="K40" s="4">
        <v>84</v>
      </c>
      <c r="L40" s="4">
        <v>95</v>
      </c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106</v>
      </c>
      <c r="D41" s="31" t="s">
        <v>137</v>
      </c>
      <c r="E41" s="31"/>
      <c r="F41" s="31"/>
      <c r="G41" s="31"/>
      <c r="H41" s="31"/>
      <c r="I41" s="31"/>
      <c r="J41" s="4">
        <v>95</v>
      </c>
      <c r="K41" s="4">
        <v>70</v>
      </c>
      <c r="L41" s="4">
        <v>95</v>
      </c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42" t="s">
        <v>19</v>
      </c>
      <c r="I54" s="42"/>
      <c r="J54" s="11">
        <f>COUNTIF(J9:J53,"&gt;=70")</f>
        <v>33</v>
      </c>
      <c r="K54" s="11">
        <f t="shared" ref="K54:P54" si="2">COUNTIF(K9:K53,"&gt;=70")</f>
        <v>32</v>
      </c>
      <c r="L54" s="11">
        <f t="shared" si="2"/>
        <v>33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43" t="s">
        <v>20</v>
      </c>
      <c r="I55" s="43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29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3"/>
      <c r="D56" s="23"/>
      <c r="E56" s="23"/>
      <c r="H56" s="43" t="s">
        <v>21</v>
      </c>
      <c r="I56" s="43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29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3"/>
      <c r="D57" s="23"/>
      <c r="E57" s="1"/>
      <c r="H57" s="44" t="s">
        <v>16</v>
      </c>
      <c r="I57" s="44"/>
      <c r="J57" s="13">
        <f>J54/J56</f>
        <v>1</v>
      </c>
      <c r="K57" s="14">
        <f t="shared" ref="K57:Q57" si="6">K54/K56</f>
        <v>0.96969696969696972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44" t="s">
        <v>17</v>
      </c>
      <c r="I58" s="44"/>
      <c r="J58" s="13">
        <f>J55/J56</f>
        <v>0</v>
      </c>
      <c r="K58" s="13">
        <f t="shared" ref="K58:Q58" si="7">K55/K56</f>
        <v>3.0303030303030304E-2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4" zoomScaleNormal="100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138</v>
      </c>
      <c r="E4" s="46"/>
      <c r="F4" s="46"/>
      <c r="G4" s="46"/>
      <c r="I4" t="s">
        <v>1</v>
      </c>
      <c r="J4" s="33" t="s">
        <v>70</v>
      </c>
      <c r="K4" s="33"/>
      <c r="M4" t="s">
        <v>2</v>
      </c>
      <c r="N4" s="34">
        <v>45721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68</v>
      </c>
      <c r="E6" s="33"/>
      <c r="F6" s="33"/>
      <c r="G6" s="33"/>
      <c r="I6" s="23" t="s">
        <v>22</v>
      </c>
      <c r="J6" s="23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51" t="s">
        <v>5</v>
      </c>
      <c r="E8" s="52"/>
      <c r="F8" s="52"/>
      <c r="G8" s="52"/>
      <c r="H8" s="52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140</v>
      </c>
      <c r="D9" s="36" t="s">
        <v>73</v>
      </c>
      <c r="E9" s="37"/>
      <c r="F9" s="37"/>
      <c r="G9" s="37"/>
      <c r="H9" s="37"/>
      <c r="I9" s="38"/>
      <c r="J9" s="4">
        <v>95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41.428571428571431</v>
      </c>
    </row>
    <row r="10" spans="2:18" x14ac:dyDescent="0.25">
      <c r="B10" s="6">
        <f>B9+1</f>
        <v>2</v>
      </c>
      <c r="C10" t="s">
        <v>141</v>
      </c>
      <c r="D10" s="36" t="s">
        <v>75</v>
      </c>
      <c r="E10" s="37"/>
      <c r="F10" s="37"/>
      <c r="G10" s="37"/>
      <c r="H10" s="37"/>
      <c r="I10" s="38"/>
      <c r="J10" s="4">
        <v>95</v>
      </c>
      <c r="K10" s="4">
        <v>75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ht="15" customHeight="1" x14ac:dyDescent="0.25">
      <c r="B11" s="6">
        <f t="shared" ref="B11:B53" si="1">B10+1</f>
        <v>3</v>
      </c>
      <c r="C11" t="s">
        <v>76</v>
      </c>
      <c r="D11" s="36" t="s">
        <v>107</v>
      </c>
      <c r="E11" s="37"/>
      <c r="F11" s="37"/>
      <c r="G11" s="37"/>
      <c r="H11" s="37"/>
      <c r="I11" s="38"/>
      <c r="J11" s="4">
        <v>95</v>
      </c>
      <c r="K11" s="4">
        <v>70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77</v>
      </c>
      <c r="D12" s="36" t="s">
        <v>108</v>
      </c>
      <c r="E12" s="37"/>
      <c r="F12" s="37"/>
      <c r="G12" s="37"/>
      <c r="H12" s="37"/>
      <c r="I12" s="38"/>
      <c r="J12" s="4">
        <v>95</v>
      </c>
      <c r="K12" s="4">
        <v>70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t="s">
        <v>79</v>
      </c>
      <c r="D13" s="36" t="s">
        <v>110</v>
      </c>
      <c r="E13" s="37"/>
      <c r="F13" s="37"/>
      <c r="G13" s="37"/>
      <c r="H13" s="37"/>
      <c r="I13" s="38"/>
      <c r="J13" s="4">
        <v>95</v>
      </c>
      <c r="K13" s="4">
        <v>70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25">
      <c r="B14" s="6">
        <f t="shared" si="1"/>
        <v>6</v>
      </c>
      <c r="C14" t="s">
        <v>80</v>
      </c>
      <c r="D14" s="36" t="s">
        <v>111</v>
      </c>
      <c r="E14" s="37"/>
      <c r="F14" s="37"/>
      <c r="G14" s="37"/>
      <c r="H14" s="37"/>
      <c r="I14" s="38"/>
      <c r="J14" s="4">
        <v>95</v>
      </c>
      <c r="K14" s="4">
        <v>70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t="s">
        <v>81</v>
      </c>
      <c r="D15" s="36" t="s">
        <v>112</v>
      </c>
      <c r="E15" s="37"/>
      <c r="F15" s="37"/>
      <c r="G15" s="37"/>
      <c r="H15" s="37"/>
      <c r="I15" s="38"/>
      <c r="J15" s="4">
        <v>95</v>
      </c>
      <c r="K15" s="4">
        <v>70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25">
      <c r="B16" s="6">
        <f t="shared" si="1"/>
        <v>8</v>
      </c>
      <c r="C16" t="s">
        <v>82</v>
      </c>
      <c r="D16" s="28" t="s">
        <v>113</v>
      </c>
      <c r="E16" s="29"/>
      <c r="F16" s="29"/>
      <c r="G16" s="29"/>
      <c r="H16" s="29"/>
      <c r="I16" s="30"/>
      <c r="J16" s="4">
        <v>95</v>
      </c>
      <c r="K16" s="4">
        <v>70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25">
      <c r="B17" s="6">
        <f t="shared" si="1"/>
        <v>9</v>
      </c>
      <c r="C17" t="s">
        <v>84</v>
      </c>
      <c r="D17" s="17" t="s">
        <v>115</v>
      </c>
      <c r="E17" s="18"/>
      <c r="F17" s="18"/>
      <c r="G17" s="18"/>
      <c r="H17" s="18"/>
      <c r="I17" s="19"/>
      <c r="J17" s="4">
        <v>95</v>
      </c>
      <c r="K17" s="4">
        <v>80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25">
      <c r="B18" s="6">
        <f t="shared" si="1"/>
        <v>10</v>
      </c>
      <c r="C18" t="s">
        <v>85</v>
      </c>
      <c r="D18" s="28" t="s">
        <v>116</v>
      </c>
      <c r="E18" s="29"/>
      <c r="F18" s="29"/>
      <c r="G18" s="29"/>
      <c r="H18" s="29"/>
      <c r="I18" s="30"/>
      <c r="J18" s="4">
        <v>95</v>
      </c>
      <c r="K18" s="4">
        <v>100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41.428571428571431</v>
      </c>
    </row>
    <row r="19" spans="2:17" x14ac:dyDescent="0.25">
      <c r="B19" s="6">
        <f t="shared" si="1"/>
        <v>11</v>
      </c>
      <c r="C19" t="s">
        <v>86</v>
      </c>
      <c r="D19" s="28" t="s">
        <v>117</v>
      </c>
      <c r="E19" s="29"/>
      <c r="F19" s="29"/>
      <c r="G19" s="29"/>
      <c r="H19" s="29"/>
      <c r="I19" s="30"/>
      <c r="J19" s="4">
        <v>95</v>
      </c>
      <c r="K19" s="4">
        <v>80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t="s">
        <v>87</v>
      </c>
      <c r="D20" s="28" t="s">
        <v>118</v>
      </c>
      <c r="E20" s="29"/>
      <c r="F20" s="29"/>
      <c r="G20" s="29"/>
      <c r="H20" s="29"/>
      <c r="I20" s="30"/>
      <c r="J20" s="4">
        <v>95</v>
      </c>
      <c r="K20" s="4">
        <v>70</v>
      </c>
      <c r="L20" s="4">
        <v>95</v>
      </c>
      <c r="M20" s="4">
        <v>0</v>
      </c>
      <c r="N20" s="4"/>
      <c r="O20" s="4"/>
      <c r="P20" s="4"/>
      <c r="Q20" s="10">
        <f t="shared" si="0"/>
        <v>37.142857142857146</v>
      </c>
    </row>
    <row r="21" spans="2:17" x14ac:dyDescent="0.25">
      <c r="B21" s="6">
        <f t="shared" si="1"/>
        <v>13</v>
      </c>
      <c r="C21" t="s">
        <v>89</v>
      </c>
      <c r="D21" s="28" t="s">
        <v>120</v>
      </c>
      <c r="E21" s="29"/>
      <c r="F21" s="29"/>
      <c r="G21" s="29"/>
      <c r="H21" s="29"/>
      <c r="I21" s="30"/>
      <c r="J21" s="4">
        <v>95</v>
      </c>
      <c r="K21" s="4">
        <v>70</v>
      </c>
      <c r="L21" s="4">
        <v>95</v>
      </c>
      <c r="M21" s="4">
        <v>0</v>
      </c>
      <c r="N21" s="4"/>
      <c r="O21" s="4"/>
      <c r="P21" s="4"/>
      <c r="Q21" s="10">
        <f t="shared" si="0"/>
        <v>37.142857142857146</v>
      </c>
    </row>
    <row r="22" spans="2:17" x14ac:dyDescent="0.25">
      <c r="B22" s="6">
        <f t="shared" si="1"/>
        <v>14</v>
      </c>
      <c r="C22" t="s">
        <v>90</v>
      </c>
      <c r="D22" s="28" t="s">
        <v>121</v>
      </c>
      <c r="E22" s="29"/>
      <c r="F22" s="29"/>
      <c r="G22" s="29"/>
      <c r="H22" s="29"/>
      <c r="I22" s="30"/>
      <c r="J22" s="4">
        <v>95</v>
      </c>
      <c r="K22" s="4">
        <v>70</v>
      </c>
      <c r="L22" s="4">
        <v>95</v>
      </c>
      <c r="M22" s="4">
        <v>0</v>
      </c>
      <c r="N22" s="4"/>
      <c r="O22" s="4"/>
      <c r="P22" s="4"/>
      <c r="Q22" s="10">
        <f t="shared" si="0"/>
        <v>37.142857142857146</v>
      </c>
    </row>
    <row r="23" spans="2:17" x14ac:dyDescent="0.25">
      <c r="B23" s="6">
        <f t="shared" si="1"/>
        <v>15</v>
      </c>
      <c r="C23" t="s">
        <v>91</v>
      </c>
      <c r="D23" s="28" t="s">
        <v>122</v>
      </c>
      <c r="E23" s="29"/>
      <c r="F23" s="29"/>
      <c r="G23" s="29"/>
      <c r="H23" s="29"/>
      <c r="I23" s="30"/>
      <c r="J23" s="4">
        <v>95</v>
      </c>
      <c r="K23" s="4">
        <v>80</v>
      </c>
      <c r="L23" s="4">
        <v>95</v>
      </c>
      <c r="M23" s="4"/>
      <c r="N23" s="4"/>
      <c r="O23" s="4"/>
      <c r="P23" s="4"/>
      <c r="Q23" s="10">
        <f t="shared" si="0"/>
        <v>38.571428571428569</v>
      </c>
    </row>
    <row r="24" spans="2:17" x14ac:dyDescent="0.25">
      <c r="B24" s="6">
        <f t="shared" si="1"/>
        <v>16</v>
      </c>
      <c r="C24" t="s">
        <v>92</v>
      </c>
      <c r="D24" s="28" t="s">
        <v>123</v>
      </c>
      <c r="E24" s="29"/>
      <c r="F24" s="29"/>
      <c r="G24" s="29"/>
      <c r="H24" s="29"/>
      <c r="I24" s="30"/>
      <c r="J24" s="4">
        <v>95</v>
      </c>
      <c r="K24" s="4">
        <v>70</v>
      </c>
      <c r="L24" s="4">
        <v>95</v>
      </c>
      <c r="M24" s="4"/>
      <c r="N24" s="4"/>
      <c r="O24" s="4"/>
      <c r="P24" s="4"/>
      <c r="Q24" s="10">
        <f t="shared" si="0"/>
        <v>37.142857142857146</v>
      </c>
    </row>
    <row r="25" spans="2:17" x14ac:dyDescent="0.25">
      <c r="B25" s="6">
        <f t="shared" si="1"/>
        <v>17</v>
      </c>
      <c r="C25" t="s">
        <v>142</v>
      </c>
      <c r="D25" s="28" t="s">
        <v>147</v>
      </c>
      <c r="E25" s="29"/>
      <c r="F25" s="29"/>
      <c r="G25" s="29"/>
      <c r="H25" s="29"/>
      <c r="I25" s="30"/>
      <c r="J25" s="4">
        <v>80</v>
      </c>
      <c r="K25" s="4">
        <v>0</v>
      </c>
      <c r="L25" s="4">
        <v>70</v>
      </c>
      <c r="M25" s="4"/>
      <c r="N25" s="4"/>
      <c r="O25" s="4"/>
      <c r="P25" s="4"/>
      <c r="Q25" s="10">
        <f t="shared" si="0"/>
        <v>21.428571428571427</v>
      </c>
    </row>
    <row r="26" spans="2:17" x14ac:dyDescent="0.25">
      <c r="B26" s="6">
        <f t="shared" si="1"/>
        <v>18</v>
      </c>
      <c r="C26" t="s">
        <v>93</v>
      </c>
      <c r="D26" s="28" t="s">
        <v>124</v>
      </c>
      <c r="E26" s="29"/>
      <c r="F26" s="29"/>
      <c r="G26" s="29"/>
      <c r="H26" s="29"/>
      <c r="I26" s="30"/>
      <c r="J26" s="4">
        <v>95</v>
      </c>
      <c r="K26" s="4">
        <v>100</v>
      </c>
      <c r="L26" s="4">
        <v>95</v>
      </c>
      <c r="M26" s="4"/>
      <c r="N26" s="4"/>
      <c r="O26" s="4"/>
      <c r="P26" s="4"/>
      <c r="Q26" s="10">
        <f t="shared" si="0"/>
        <v>41.428571428571431</v>
      </c>
    </row>
    <row r="27" spans="2:17" x14ac:dyDescent="0.25">
      <c r="B27" s="6">
        <f t="shared" si="1"/>
        <v>19</v>
      </c>
      <c r="C27" t="s">
        <v>94</v>
      </c>
      <c r="D27" s="28" t="s">
        <v>125</v>
      </c>
      <c r="E27" s="29"/>
      <c r="F27" s="29"/>
      <c r="G27" s="29"/>
      <c r="H27" s="29"/>
      <c r="I27" s="30"/>
      <c r="J27" s="4">
        <v>95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33.571428571428569</v>
      </c>
    </row>
    <row r="28" spans="2:17" ht="15" customHeight="1" x14ac:dyDescent="0.25">
      <c r="B28" s="6">
        <f t="shared" si="1"/>
        <v>20</v>
      </c>
      <c r="C28" t="s">
        <v>143</v>
      </c>
      <c r="D28" s="28" t="s">
        <v>148</v>
      </c>
      <c r="E28" s="29"/>
      <c r="F28" s="29"/>
      <c r="G28" s="29"/>
      <c r="H28" s="29"/>
      <c r="I28" s="30"/>
      <c r="J28" s="4">
        <v>95</v>
      </c>
      <c r="K28" s="4">
        <v>70</v>
      </c>
      <c r="L28" s="4">
        <v>95</v>
      </c>
      <c r="M28" s="4"/>
      <c r="N28" s="4"/>
      <c r="O28" s="4"/>
      <c r="P28" s="4"/>
      <c r="Q28" s="10">
        <f t="shared" si="0"/>
        <v>37.142857142857146</v>
      </c>
    </row>
    <row r="29" spans="2:17" x14ac:dyDescent="0.25">
      <c r="B29" s="6">
        <f t="shared" si="1"/>
        <v>21</v>
      </c>
      <c r="C29" t="s">
        <v>144</v>
      </c>
      <c r="D29" s="28" t="s">
        <v>149</v>
      </c>
      <c r="E29" s="29"/>
      <c r="F29" s="29"/>
      <c r="G29" s="29"/>
      <c r="H29" s="29"/>
      <c r="I29" s="30"/>
      <c r="J29" s="4">
        <v>80</v>
      </c>
      <c r="K29" s="4">
        <v>0</v>
      </c>
      <c r="L29" s="4">
        <v>0</v>
      </c>
      <c r="M29" s="4"/>
      <c r="N29" s="4"/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C30" t="s">
        <v>97</v>
      </c>
      <c r="D30" s="28" t="s">
        <v>127</v>
      </c>
      <c r="E30" s="29"/>
      <c r="F30" s="29"/>
      <c r="G30" s="29"/>
      <c r="H30" s="29"/>
      <c r="I30" s="30"/>
      <c r="J30" s="4">
        <v>95</v>
      </c>
      <c r="K30" s="4">
        <v>70</v>
      </c>
      <c r="L30" s="4">
        <v>95</v>
      </c>
      <c r="M30" s="4"/>
      <c r="N30" s="4"/>
      <c r="O30" s="4"/>
      <c r="P30" s="4"/>
      <c r="Q30" s="10">
        <f t="shared" si="0"/>
        <v>37.142857142857146</v>
      </c>
    </row>
    <row r="31" spans="2:17" x14ac:dyDescent="0.25">
      <c r="B31" s="6">
        <f t="shared" si="1"/>
        <v>23</v>
      </c>
      <c r="C31" t="s">
        <v>145</v>
      </c>
      <c r="D31" s="28" t="s">
        <v>128</v>
      </c>
      <c r="E31" s="29"/>
      <c r="F31" s="29"/>
      <c r="G31" s="29"/>
      <c r="H31" s="29"/>
      <c r="I31" s="30"/>
      <c r="J31" s="4">
        <v>95</v>
      </c>
      <c r="K31" s="4">
        <v>70</v>
      </c>
      <c r="L31" s="4">
        <v>95</v>
      </c>
      <c r="M31" s="4"/>
      <c r="N31" s="4"/>
      <c r="O31" s="4"/>
      <c r="P31" s="4"/>
      <c r="Q31" s="10">
        <f t="shared" si="0"/>
        <v>37.142857142857146</v>
      </c>
    </row>
    <row r="32" spans="2:17" x14ac:dyDescent="0.25">
      <c r="B32" s="6">
        <f t="shared" si="1"/>
        <v>24</v>
      </c>
      <c r="C32" t="s">
        <v>145</v>
      </c>
      <c r="D32" s="28" t="s">
        <v>179</v>
      </c>
      <c r="E32" s="29"/>
      <c r="F32" s="29"/>
      <c r="G32" s="29"/>
      <c r="H32" s="29"/>
      <c r="I32" s="30"/>
      <c r="J32" s="4">
        <v>70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t="s">
        <v>98</v>
      </c>
      <c r="D33" s="28" t="s">
        <v>129</v>
      </c>
      <c r="E33" s="29"/>
      <c r="F33" s="29"/>
      <c r="G33" s="29"/>
      <c r="H33" s="29"/>
      <c r="I33" s="30"/>
      <c r="J33" s="4">
        <v>95</v>
      </c>
      <c r="K33" s="4">
        <v>100</v>
      </c>
      <c r="L33" s="4">
        <v>95</v>
      </c>
      <c r="M33" s="4"/>
      <c r="N33" s="4"/>
      <c r="O33" s="4"/>
      <c r="P33" s="4"/>
      <c r="Q33" s="10">
        <f t="shared" si="0"/>
        <v>41.428571428571431</v>
      </c>
    </row>
    <row r="34" spans="2:17" x14ac:dyDescent="0.25">
      <c r="B34" s="6">
        <f t="shared" si="1"/>
        <v>26</v>
      </c>
      <c r="C34" t="s">
        <v>146</v>
      </c>
      <c r="D34" s="28" t="s">
        <v>150</v>
      </c>
      <c r="E34" s="29"/>
      <c r="F34" s="29"/>
      <c r="G34" s="29"/>
      <c r="H34" s="29"/>
      <c r="I34" s="30"/>
      <c r="J34" s="4">
        <v>95</v>
      </c>
      <c r="K34" s="4">
        <v>0</v>
      </c>
      <c r="L34" s="4">
        <v>70</v>
      </c>
      <c r="M34" s="4"/>
      <c r="N34" s="4"/>
      <c r="O34" s="4"/>
      <c r="P34" s="4"/>
      <c r="Q34" s="10">
        <f t="shared" si="0"/>
        <v>23.571428571428573</v>
      </c>
    </row>
    <row r="35" spans="2:17" x14ac:dyDescent="0.25">
      <c r="B35" s="6">
        <f t="shared" si="1"/>
        <v>27</v>
      </c>
      <c r="C35" t="s">
        <v>100</v>
      </c>
      <c r="D35" s="28" t="s">
        <v>131</v>
      </c>
      <c r="E35" s="29"/>
      <c r="F35" s="29"/>
      <c r="G35" s="29"/>
      <c r="H35" s="29"/>
      <c r="I35" s="30"/>
      <c r="J35" s="4">
        <v>95</v>
      </c>
      <c r="K35" s="4">
        <v>70</v>
      </c>
      <c r="L35" s="4">
        <v>95</v>
      </c>
      <c r="M35" s="4"/>
      <c r="N35" s="4"/>
      <c r="O35" s="4"/>
      <c r="P35" s="4"/>
      <c r="Q35" s="10">
        <f t="shared" si="0"/>
        <v>37.142857142857146</v>
      </c>
    </row>
    <row r="36" spans="2:17" x14ac:dyDescent="0.25">
      <c r="B36" s="6">
        <f t="shared" si="1"/>
        <v>28</v>
      </c>
      <c r="C36" t="s">
        <v>101</v>
      </c>
      <c r="D36" s="28" t="s">
        <v>132</v>
      </c>
      <c r="E36" s="29"/>
      <c r="F36" s="29"/>
      <c r="G36" s="29"/>
      <c r="H36" s="29"/>
      <c r="I36" s="30"/>
      <c r="J36" s="4">
        <v>95</v>
      </c>
      <c r="K36" s="4">
        <v>70</v>
      </c>
      <c r="L36" s="4">
        <v>95</v>
      </c>
      <c r="M36" s="4"/>
      <c r="N36" s="4"/>
      <c r="O36" s="4"/>
      <c r="P36" s="4"/>
      <c r="Q36" s="10">
        <f t="shared" si="0"/>
        <v>37.142857142857146</v>
      </c>
    </row>
    <row r="37" spans="2:17" x14ac:dyDescent="0.25">
      <c r="B37" s="6">
        <f t="shared" si="1"/>
        <v>29</v>
      </c>
      <c r="C37" t="s">
        <v>102</v>
      </c>
      <c r="D37" s="31" t="s">
        <v>133</v>
      </c>
      <c r="E37" s="31"/>
      <c r="F37" s="31"/>
      <c r="G37" s="31"/>
      <c r="H37" s="31"/>
      <c r="I37" s="31"/>
      <c r="J37" s="4">
        <v>95</v>
      </c>
      <c r="K37" s="4">
        <v>100</v>
      </c>
      <c r="L37" s="4">
        <v>95</v>
      </c>
      <c r="M37" s="4"/>
      <c r="N37" s="4"/>
      <c r="O37" s="4"/>
      <c r="P37" s="4"/>
      <c r="Q37" s="10">
        <f t="shared" si="0"/>
        <v>41.428571428571431</v>
      </c>
    </row>
    <row r="38" spans="2:17" x14ac:dyDescent="0.25">
      <c r="B38" s="6">
        <f t="shared" si="1"/>
        <v>30</v>
      </c>
      <c r="C38" t="s">
        <v>103</v>
      </c>
      <c r="D38" s="31" t="s">
        <v>134</v>
      </c>
      <c r="E38" s="31"/>
      <c r="F38" s="31"/>
      <c r="G38" s="31"/>
      <c r="H38" s="31"/>
      <c r="I38" s="31"/>
      <c r="J38" s="4">
        <v>95</v>
      </c>
      <c r="K38" s="4">
        <v>70</v>
      </c>
      <c r="L38" s="4">
        <v>95</v>
      </c>
      <c r="M38" s="4"/>
      <c r="N38" s="4"/>
      <c r="O38" s="4"/>
      <c r="P38" s="4"/>
      <c r="Q38" s="10">
        <f t="shared" si="0"/>
        <v>37.142857142857146</v>
      </c>
    </row>
    <row r="39" spans="2:17" x14ac:dyDescent="0.25">
      <c r="B39" s="6">
        <f t="shared" si="1"/>
        <v>31</v>
      </c>
      <c r="C39" t="s">
        <v>104</v>
      </c>
      <c r="D39" s="31" t="s">
        <v>135</v>
      </c>
      <c r="E39" s="31"/>
      <c r="F39" s="31"/>
      <c r="G39" s="31"/>
      <c r="H39" s="31"/>
      <c r="I39" s="31"/>
      <c r="J39" s="4">
        <v>95</v>
      </c>
      <c r="K39" s="4">
        <v>100</v>
      </c>
      <c r="L39" s="4">
        <v>95</v>
      </c>
      <c r="M39" s="4"/>
      <c r="N39" s="4"/>
      <c r="O39" s="4"/>
      <c r="P39" s="4"/>
      <c r="Q39" s="10">
        <f t="shared" si="0"/>
        <v>41.428571428571431</v>
      </c>
    </row>
    <row r="40" spans="2:17" x14ac:dyDescent="0.25">
      <c r="B40" s="6">
        <f t="shared" si="1"/>
        <v>32</v>
      </c>
      <c r="C40" t="s">
        <v>105</v>
      </c>
      <c r="D40" s="31" t="s">
        <v>136</v>
      </c>
      <c r="E40" s="31"/>
      <c r="F40" s="31"/>
      <c r="G40" s="31"/>
      <c r="H40" s="31"/>
      <c r="I40" s="31"/>
      <c r="J40" s="4">
        <v>95</v>
      </c>
      <c r="K40" s="4">
        <v>70</v>
      </c>
      <c r="L40" s="4">
        <v>95</v>
      </c>
      <c r="M40" s="4"/>
      <c r="N40" s="4"/>
      <c r="O40" s="4"/>
      <c r="P40" s="4"/>
      <c r="Q40" s="10">
        <f t="shared" si="0"/>
        <v>37.142857142857146</v>
      </c>
    </row>
    <row r="41" spans="2:17" x14ac:dyDescent="0.25">
      <c r="B41" s="6">
        <f t="shared" si="1"/>
        <v>33</v>
      </c>
      <c r="C41" t="s">
        <v>106</v>
      </c>
      <c r="D41" s="31" t="s">
        <v>137</v>
      </c>
      <c r="E41" s="31"/>
      <c r="F41" s="31"/>
      <c r="G41" s="31"/>
      <c r="H41" s="31"/>
      <c r="I41" s="31"/>
      <c r="J41" s="4">
        <v>95</v>
      </c>
      <c r="K41" s="4">
        <v>70</v>
      </c>
      <c r="L41" s="4">
        <v>95</v>
      </c>
      <c r="M41" s="4"/>
      <c r="N41" s="4"/>
      <c r="O41" s="4"/>
      <c r="P41" s="4"/>
      <c r="Q41" s="10">
        <f t="shared" si="0"/>
        <v>37.142857142857146</v>
      </c>
    </row>
    <row r="42" spans="2:17" x14ac:dyDescent="0.25">
      <c r="B42" s="6">
        <f t="shared" si="1"/>
        <v>34</v>
      </c>
      <c r="C42" s="6"/>
      <c r="D42" s="51"/>
      <c r="E42" s="52"/>
      <c r="F42" s="52"/>
      <c r="G42" s="52"/>
      <c r="H42" s="52"/>
      <c r="I42" s="5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1"/>
      <c r="E43" s="52"/>
      <c r="F43" s="52"/>
      <c r="G43" s="52"/>
      <c r="H43" s="52"/>
      <c r="I43" s="5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1"/>
      <c r="E44" s="52"/>
      <c r="F44" s="52"/>
      <c r="G44" s="52"/>
      <c r="H44" s="52"/>
      <c r="I44" s="5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1"/>
      <c r="E45" s="52"/>
      <c r="F45" s="52"/>
      <c r="G45" s="52"/>
      <c r="H45" s="52"/>
      <c r="I45" s="5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1"/>
      <c r="E46" s="52"/>
      <c r="F46" s="52"/>
      <c r="G46" s="52"/>
      <c r="H46" s="52"/>
      <c r="I46" s="5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1"/>
      <c r="E47" s="52"/>
      <c r="F47" s="52"/>
      <c r="G47" s="52"/>
      <c r="H47" s="52"/>
      <c r="I47" s="5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1"/>
      <c r="E48" s="52"/>
      <c r="F48" s="52"/>
      <c r="G48" s="52"/>
      <c r="H48" s="52"/>
      <c r="I48" s="5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1"/>
      <c r="E49" s="52"/>
      <c r="F49" s="52"/>
      <c r="G49" s="52"/>
      <c r="H49" s="52"/>
      <c r="I49" s="5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1"/>
      <c r="E50" s="52"/>
      <c r="F50" s="52"/>
      <c r="G50" s="52"/>
      <c r="H50" s="52"/>
      <c r="I50" s="5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1"/>
      <c r="E51" s="52"/>
      <c r="F51" s="52"/>
      <c r="G51" s="52"/>
      <c r="H51" s="52"/>
      <c r="I51" s="5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1"/>
      <c r="E52" s="52"/>
      <c r="F52" s="52"/>
      <c r="G52" s="52"/>
      <c r="H52" s="52"/>
      <c r="I52" s="5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54"/>
      <c r="D54" s="54"/>
      <c r="E54" s="1"/>
      <c r="H54" s="49" t="s">
        <v>19</v>
      </c>
      <c r="I54" s="50"/>
      <c r="J54" s="11">
        <f>COUNTIF(J9:J53,"&gt;=70")</f>
        <v>33</v>
      </c>
      <c r="K54" s="11">
        <f t="shared" ref="K54:P54" si="3">COUNTIF(K9:K53,"&gt;=70")</f>
        <v>29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49" t="s">
        <v>20</v>
      </c>
      <c r="I55" s="50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2</v>
      </c>
      <c r="M55" s="12">
        <f t="shared" si="5"/>
        <v>14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23"/>
      <c r="D56" s="23"/>
      <c r="E56" s="23"/>
      <c r="H56" s="49" t="s">
        <v>21</v>
      </c>
      <c r="I56" s="50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14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23"/>
      <c r="D57" s="23"/>
      <c r="E57" s="1"/>
      <c r="H57" s="47" t="s">
        <v>16</v>
      </c>
      <c r="I57" s="48"/>
      <c r="J57" s="13">
        <f>J54/J56</f>
        <v>1</v>
      </c>
      <c r="K57" s="14">
        <f t="shared" ref="K57:Q57" si="7">K54/K56</f>
        <v>0.87878787878787878</v>
      </c>
      <c r="L57" s="14">
        <f t="shared" si="7"/>
        <v>0.93939393939393945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47" t="s">
        <v>17</v>
      </c>
      <c r="I58" s="48"/>
      <c r="J58" s="13">
        <f>J55/J56</f>
        <v>0</v>
      </c>
      <c r="K58" s="13">
        <f t="shared" ref="K58:Q58" si="8">K55/K56</f>
        <v>0.12121212121212122</v>
      </c>
      <c r="L58" s="14">
        <f t="shared" si="8"/>
        <v>6.0606060606060608E-2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6" zoomScaleNormal="100" workbookViewId="0">
      <selection activeCell="L21" sqref="L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138</v>
      </c>
      <c r="E4" s="46"/>
      <c r="F4" s="46"/>
      <c r="G4" s="46"/>
      <c r="I4" t="s">
        <v>1</v>
      </c>
      <c r="J4" s="33" t="s">
        <v>71</v>
      </c>
      <c r="K4" s="33"/>
      <c r="M4" t="s">
        <v>2</v>
      </c>
      <c r="N4" s="34">
        <v>45721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68</v>
      </c>
      <c r="E6" s="33"/>
      <c r="F6" s="33"/>
      <c r="G6" s="33"/>
      <c r="I6" s="23" t="s">
        <v>22</v>
      </c>
      <c r="J6" s="23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151</v>
      </c>
      <c r="D9" s="36" t="s">
        <v>152</v>
      </c>
      <c r="E9" s="37"/>
      <c r="F9" s="37"/>
      <c r="G9" s="37"/>
      <c r="H9" s="37"/>
      <c r="I9" s="38"/>
      <c r="J9" s="4">
        <v>85</v>
      </c>
      <c r="K9" s="4">
        <v>70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25">
      <c r="B10" s="6">
        <f>B9+1</f>
        <v>2</v>
      </c>
      <c r="C10" t="s">
        <v>153</v>
      </c>
      <c r="D10" s="20" t="s">
        <v>154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25">
      <c r="B11" s="6">
        <f t="shared" ref="B11:B53" si="1">B10+1</f>
        <v>3</v>
      </c>
      <c r="C11" t="s">
        <v>155</v>
      </c>
      <c r="D11" s="20" t="s">
        <v>156</v>
      </c>
      <c r="E11" s="21"/>
      <c r="F11" s="21"/>
      <c r="G11" s="21"/>
      <c r="H11" s="21"/>
      <c r="I11" s="22"/>
      <c r="J11" s="4">
        <v>85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25">
      <c r="B12" s="6">
        <f t="shared" si="1"/>
        <v>4</v>
      </c>
      <c r="C12" t="s">
        <v>157</v>
      </c>
      <c r="D12" s="20" t="s">
        <v>158</v>
      </c>
      <c r="E12" s="21"/>
      <c r="F12" s="21"/>
      <c r="G12" s="21"/>
      <c r="H12" s="21"/>
      <c r="I12" s="22"/>
      <c r="J12" s="4">
        <v>85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25">
      <c r="B13" s="6">
        <f t="shared" si="1"/>
        <v>5</v>
      </c>
      <c r="C13" t="s">
        <v>159</v>
      </c>
      <c r="D13" s="20" t="s">
        <v>160</v>
      </c>
      <c r="E13" s="21"/>
      <c r="F13" s="21"/>
      <c r="G13" s="21"/>
      <c r="H13" s="21"/>
      <c r="I13" s="22"/>
      <c r="J13" s="4">
        <v>85</v>
      </c>
      <c r="K13" s="4">
        <v>70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25">
      <c r="B14" s="6">
        <f t="shared" si="1"/>
        <v>6</v>
      </c>
      <c r="C14" t="s">
        <v>161</v>
      </c>
      <c r="D14" s="20" t="s">
        <v>162</v>
      </c>
      <c r="E14" s="21"/>
      <c r="F14" s="21"/>
      <c r="G14" s="21"/>
      <c r="H14" s="21"/>
      <c r="I14" s="22"/>
      <c r="J14" s="4">
        <v>85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25">
      <c r="B15" s="6">
        <f t="shared" si="1"/>
        <v>7</v>
      </c>
      <c r="C15" t="s">
        <v>163</v>
      </c>
      <c r="D15" s="20" t="s">
        <v>164</v>
      </c>
      <c r="E15" s="21"/>
      <c r="F15" s="21"/>
      <c r="G15" s="21"/>
      <c r="H15" s="21"/>
      <c r="I15" s="22"/>
      <c r="J15" s="4">
        <v>85</v>
      </c>
      <c r="K15" s="4">
        <v>70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33.571428571428569</v>
      </c>
    </row>
    <row r="16" spans="2:18" x14ac:dyDescent="0.25">
      <c r="B16" s="6">
        <f t="shared" si="1"/>
        <v>8</v>
      </c>
      <c r="C16" t="s">
        <v>165</v>
      </c>
      <c r="D16" s="20" t="s">
        <v>166</v>
      </c>
      <c r="E16" s="21"/>
      <c r="F16" s="21"/>
      <c r="G16" s="21"/>
      <c r="H16" s="21"/>
      <c r="I16" s="22"/>
      <c r="J16" s="4">
        <v>85</v>
      </c>
      <c r="K16" s="4">
        <v>70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33.571428571428569</v>
      </c>
    </row>
    <row r="17" spans="2:17" x14ac:dyDescent="0.25">
      <c r="B17" s="6">
        <f t="shared" si="1"/>
        <v>9</v>
      </c>
      <c r="C17" t="s">
        <v>167</v>
      </c>
      <c r="D17" s="20" t="s">
        <v>168</v>
      </c>
      <c r="E17" s="21"/>
      <c r="F17" s="21"/>
      <c r="G17" s="21"/>
      <c r="H17" s="21"/>
      <c r="I17" s="22"/>
      <c r="J17" s="4">
        <v>85</v>
      </c>
      <c r="K17" s="4">
        <v>70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33.571428571428569</v>
      </c>
    </row>
    <row r="18" spans="2:17" x14ac:dyDescent="0.25">
      <c r="B18" s="6">
        <f t="shared" si="1"/>
        <v>10</v>
      </c>
      <c r="C18" t="s">
        <v>169</v>
      </c>
      <c r="D18" s="20" t="s">
        <v>170</v>
      </c>
      <c r="E18" s="21"/>
      <c r="F18" s="21"/>
      <c r="G18" s="21"/>
      <c r="H18" s="21"/>
      <c r="I18" s="22"/>
      <c r="J18" s="4">
        <v>85</v>
      </c>
      <c r="K18" s="4">
        <v>70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25">
      <c r="B19" s="6">
        <f t="shared" si="1"/>
        <v>11</v>
      </c>
      <c r="C19" t="s">
        <v>171</v>
      </c>
      <c r="D19" s="20" t="s">
        <v>172</v>
      </c>
      <c r="E19" s="21"/>
      <c r="F19" s="21"/>
      <c r="G19" s="21"/>
      <c r="H19" s="21"/>
      <c r="I19" s="22"/>
      <c r="J19" s="4">
        <v>85</v>
      </c>
      <c r="K19" s="4">
        <v>70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33.571428571428569</v>
      </c>
    </row>
    <row r="20" spans="2:17" x14ac:dyDescent="0.25">
      <c r="B20" s="6">
        <f t="shared" si="1"/>
        <v>12</v>
      </c>
      <c r="C20" t="s">
        <v>173</v>
      </c>
      <c r="D20" s="36" t="s">
        <v>174</v>
      </c>
      <c r="E20" s="37"/>
      <c r="F20" s="37"/>
      <c r="G20" s="37"/>
      <c r="H20" s="37"/>
      <c r="I20" s="38"/>
      <c r="J20" s="4">
        <v>85</v>
      </c>
      <c r="K20" s="4">
        <v>70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33.571428571428569</v>
      </c>
    </row>
    <row r="21" spans="2:17" x14ac:dyDescent="0.25">
      <c r="B21" s="6">
        <f t="shared" si="1"/>
        <v>13</v>
      </c>
      <c r="C21" t="s">
        <v>175</v>
      </c>
      <c r="D21" s="20" t="s">
        <v>176</v>
      </c>
      <c r="E21" s="21"/>
      <c r="F21" s="21"/>
      <c r="G21" s="21"/>
      <c r="H21" s="21"/>
      <c r="I21" s="22"/>
      <c r="J21" s="4">
        <v>85</v>
      </c>
      <c r="K21" s="4">
        <v>70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25">
      <c r="B22" s="6">
        <f t="shared" si="1"/>
        <v>14</v>
      </c>
      <c r="C22" t="s">
        <v>177</v>
      </c>
      <c r="D22" s="28" t="s">
        <v>178</v>
      </c>
      <c r="E22" s="29"/>
      <c r="F22" s="29"/>
      <c r="G22" s="29"/>
      <c r="H22" s="29"/>
      <c r="I22" s="30"/>
      <c r="J22" s="4">
        <v>85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37.857142857142854</v>
      </c>
    </row>
    <row r="23" spans="2:17" x14ac:dyDescent="0.25">
      <c r="B23" s="6">
        <f t="shared" si="1"/>
        <v>15</v>
      </c>
      <c r="D23" s="28"/>
      <c r="E23" s="29"/>
      <c r="F23" s="29"/>
      <c r="G23" s="29"/>
      <c r="H23" s="29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D26" s="55"/>
      <c r="E26" s="56"/>
      <c r="F26" s="56"/>
      <c r="G26" s="56"/>
      <c r="H26" s="56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D27" s="51"/>
      <c r="E27" s="52"/>
      <c r="F27" s="52"/>
      <c r="G27" s="52"/>
      <c r="H27" s="52"/>
      <c r="I27" s="5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D28" s="51"/>
      <c r="E28" s="52"/>
      <c r="F28" s="52"/>
      <c r="G28" s="52"/>
      <c r="H28" s="52"/>
      <c r="I28" s="5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51"/>
      <c r="E32" s="52"/>
      <c r="F32" s="52"/>
      <c r="G32" s="52"/>
      <c r="H32" s="52"/>
      <c r="I32" s="5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51"/>
      <c r="E33" s="52"/>
      <c r="F33" s="52"/>
      <c r="G33" s="52"/>
      <c r="H33" s="52"/>
      <c r="I33" s="5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51"/>
      <c r="E34" s="52"/>
      <c r="F34" s="52"/>
      <c r="G34" s="52"/>
      <c r="H34" s="52"/>
      <c r="I34" s="5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D41" s="51"/>
      <c r="E41" s="52"/>
      <c r="F41" s="52"/>
      <c r="G41" s="52"/>
      <c r="H41" s="52"/>
      <c r="I41" s="5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42" t="s">
        <v>19</v>
      </c>
      <c r="I54" s="42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3"/>
      <c r="D55" s="23"/>
      <c r="E55" s="8"/>
      <c r="H55" s="43" t="s">
        <v>20</v>
      </c>
      <c r="I55" s="43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14</v>
      </c>
      <c r="N55" s="12">
        <f t="shared" si="3"/>
        <v>14</v>
      </c>
      <c r="O55" s="12">
        <f t="shared" si="3"/>
        <v>14</v>
      </c>
      <c r="P55" s="12">
        <f t="shared" si="3"/>
        <v>14</v>
      </c>
      <c r="Q55" s="12">
        <v>15</v>
      </c>
    </row>
    <row r="56" spans="2:17" x14ac:dyDescent="0.25">
      <c r="C56" s="23"/>
      <c r="D56" s="23"/>
      <c r="E56" s="23"/>
      <c r="H56" s="43" t="s">
        <v>21</v>
      </c>
      <c r="I56" s="43"/>
      <c r="J56" s="12">
        <f>COUNT(J9:J53)</f>
        <v>14</v>
      </c>
      <c r="K56" s="12">
        <f t="shared" ref="K56:P56" si="4">COUNT(K9:K53)</f>
        <v>14</v>
      </c>
      <c r="L56" s="12">
        <f t="shared" si="4"/>
        <v>14</v>
      </c>
      <c r="M56" s="12">
        <f t="shared" si="4"/>
        <v>14</v>
      </c>
      <c r="N56" s="12">
        <f t="shared" si="4"/>
        <v>14</v>
      </c>
      <c r="O56" s="12">
        <f t="shared" si="4"/>
        <v>14</v>
      </c>
      <c r="P56" s="12">
        <f t="shared" si="4"/>
        <v>14</v>
      </c>
      <c r="Q56" s="12">
        <f>COUNT(Q9:Q55)</f>
        <v>16</v>
      </c>
    </row>
    <row r="57" spans="2:17" x14ac:dyDescent="0.25">
      <c r="C57" s="23"/>
      <c r="D57" s="23"/>
      <c r="E57" s="1"/>
      <c r="H57" s="44" t="s">
        <v>16</v>
      </c>
      <c r="I57" s="44"/>
      <c r="J57" s="13">
        <f>J54/J56</f>
        <v>0.9285714285714286</v>
      </c>
      <c r="K57" s="14">
        <f t="shared" ref="K57:Q57" si="5">K54/K56</f>
        <v>0.9285714285714286</v>
      </c>
      <c r="L57" s="14">
        <f t="shared" si="5"/>
        <v>0.9285714285714286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3"/>
      <c r="D58" s="23"/>
      <c r="E58" s="1"/>
      <c r="H58" s="44" t="s">
        <v>17</v>
      </c>
      <c r="I58" s="44"/>
      <c r="J58" s="13">
        <f>J55/J56</f>
        <v>7.1428571428571425E-2</v>
      </c>
      <c r="K58" s="13">
        <f t="shared" ref="K58:Q58" si="6">K55/K56</f>
        <v>7.1428571428571425E-2</v>
      </c>
      <c r="L58" s="14">
        <f t="shared" si="6"/>
        <v>7.1428571428571425E-2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0.9375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5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25:I25"/>
    <mergeCell ref="D20:I20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25</v>
      </c>
      <c r="E4" s="46"/>
      <c r="F4" s="46"/>
      <c r="G4" s="46"/>
      <c r="I4" t="s">
        <v>1</v>
      </c>
      <c r="J4" s="33" t="s">
        <v>26</v>
      </c>
      <c r="K4" s="33"/>
      <c r="M4" t="s">
        <v>2</v>
      </c>
      <c r="N4" s="34">
        <v>45615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67</v>
      </c>
      <c r="E6" s="33"/>
      <c r="F6" s="33"/>
      <c r="G6" s="33"/>
      <c r="I6" s="23" t="s">
        <v>22</v>
      </c>
      <c r="J6" s="23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27</v>
      </c>
      <c r="D9" s="59" t="s">
        <v>47</v>
      </c>
      <c r="E9" s="60"/>
      <c r="F9" s="60"/>
      <c r="G9" s="60"/>
      <c r="H9" s="60"/>
      <c r="I9" s="61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t="s">
        <v>28</v>
      </c>
      <c r="D10" s="36" t="s">
        <v>48</v>
      </c>
      <c r="E10" s="37"/>
      <c r="F10" s="37"/>
      <c r="G10" s="37"/>
      <c r="H10" s="37"/>
      <c r="I10" s="38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t="s">
        <v>29</v>
      </c>
      <c r="D11" s="36" t="s">
        <v>49</v>
      </c>
      <c r="E11" s="37"/>
      <c r="F11" s="37"/>
      <c r="G11" s="37"/>
      <c r="H11" s="37"/>
      <c r="I11" s="38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t="s">
        <v>30</v>
      </c>
      <c r="D12" s="36" t="s">
        <v>50</v>
      </c>
      <c r="E12" s="37"/>
      <c r="F12" s="37"/>
      <c r="G12" s="37"/>
      <c r="H12" s="37"/>
      <c r="I12" s="38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t="s">
        <v>31</v>
      </c>
      <c r="D13" s="36" t="s">
        <v>51</v>
      </c>
      <c r="E13" s="37"/>
      <c r="F13" s="37"/>
      <c r="G13" s="37"/>
      <c r="H13" s="37"/>
      <c r="I13" s="38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t="s">
        <v>32</v>
      </c>
      <c r="D14" s="36" t="s">
        <v>52</v>
      </c>
      <c r="E14" s="37"/>
      <c r="F14" s="37"/>
      <c r="G14" s="37"/>
      <c r="H14" s="37"/>
      <c r="I14" s="38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t="s">
        <v>33</v>
      </c>
      <c r="D15" s="58" t="s">
        <v>53</v>
      </c>
      <c r="E15" s="58"/>
      <c r="F15" s="58"/>
      <c r="G15" s="58"/>
      <c r="H15" s="58"/>
      <c r="I15" s="58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t="s">
        <v>34</v>
      </c>
      <c r="D16" s="58" t="s">
        <v>54</v>
      </c>
      <c r="E16" s="58"/>
      <c r="F16" s="58"/>
      <c r="G16" s="58"/>
      <c r="H16" s="58"/>
      <c r="I16" s="58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t="s">
        <v>35</v>
      </c>
      <c r="D17" s="58" t="s">
        <v>55</v>
      </c>
      <c r="E17" s="58"/>
      <c r="F17" s="58"/>
      <c r="G17" s="58"/>
      <c r="H17" s="58"/>
      <c r="I17" s="58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t="s">
        <v>36</v>
      </c>
      <c r="D18" s="58" t="s">
        <v>56</v>
      </c>
      <c r="E18" s="58"/>
      <c r="F18" s="58"/>
      <c r="G18" s="58"/>
      <c r="H18" s="58"/>
      <c r="I18" s="58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t="s">
        <v>37</v>
      </c>
      <c r="D19" s="58" t="s">
        <v>57</v>
      </c>
      <c r="E19" s="58"/>
      <c r="F19" s="58"/>
      <c r="G19" s="58"/>
      <c r="H19" s="58"/>
      <c r="I19" s="58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t="s">
        <v>38</v>
      </c>
      <c r="D20" s="58" t="s">
        <v>58</v>
      </c>
      <c r="E20" s="58"/>
      <c r="F20" s="58"/>
      <c r="G20" s="58"/>
      <c r="H20" s="58"/>
      <c r="I20" s="58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t="s">
        <v>39</v>
      </c>
      <c r="D21" s="58" t="s">
        <v>59</v>
      </c>
      <c r="E21" s="58"/>
      <c r="F21" s="58"/>
      <c r="G21" s="58"/>
      <c r="H21" s="58"/>
      <c r="I21" s="58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t="s">
        <v>40</v>
      </c>
      <c r="D22" s="58" t="s">
        <v>60</v>
      </c>
      <c r="E22" s="58"/>
      <c r="F22" s="58"/>
      <c r="G22" s="58"/>
      <c r="H22" s="58"/>
      <c r="I22" s="58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t="s">
        <v>41</v>
      </c>
      <c r="D23" s="58" t="s">
        <v>61</v>
      </c>
      <c r="E23" s="58"/>
      <c r="F23" s="58"/>
      <c r="G23" s="58"/>
      <c r="H23" s="58"/>
      <c r="I23" s="58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t="s">
        <v>42</v>
      </c>
      <c r="D24" s="58" t="s">
        <v>62</v>
      </c>
      <c r="E24" s="58"/>
      <c r="F24" s="58"/>
      <c r="G24" s="58"/>
      <c r="H24" s="58"/>
      <c r="I24" s="58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t="s">
        <v>43</v>
      </c>
      <c r="D25" s="58" t="s">
        <v>63</v>
      </c>
      <c r="E25" s="58"/>
      <c r="F25" s="58"/>
      <c r="G25" s="58"/>
      <c r="H25" s="58"/>
      <c r="I25" s="58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t="s">
        <v>44</v>
      </c>
      <c r="D26" s="58" t="s">
        <v>64</v>
      </c>
      <c r="E26" s="58"/>
      <c r="F26" s="58"/>
      <c r="G26" s="58"/>
      <c r="H26" s="58"/>
      <c r="I26" s="58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25">
      <c r="B27" s="6">
        <f t="shared" si="1"/>
        <v>19</v>
      </c>
      <c r="C27" t="s">
        <v>45</v>
      </c>
      <c r="D27" s="58" t="s">
        <v>65</v>
      </c>
      <c r="E27" s="58"/>
      <c r="F27" s="58"/>
      <c r="G27" s="58"/>
      <c r="H27" s="58"/>
      <c r="I27" s="58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25">
      <c r="B28" s="6">
        <f t="shared" si="1"/>
        <v>20</v>
      </c>
      <c r="C28" t="s">
        <v>46</v>
      </c>
      <c r="D28" s="58" t="s">
        <v>66</v>
      </c>
      <c r="E28" s="58"/>
      <c r="F28" s="58"/>
      <c r="G28" s="58"/>
      <c r="H28" s="58"/>
      <c r="I28" s="58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2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42" t="s">
        <v>19</v>
      </c>
      <c r="I54" s="42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3"/>
      <c r="D56" s="23"/>
      <c r="E56" s="23"/>
      <c r="H56" s="43" t="s">
        <v>21</v>
      </c>
      <c r="I56" s="43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3"/>
      <c r="D57" s="23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2023-03-21T15:13:53Z</cp:lastPrinted>
  <dcterms:created xsi:type="dcterms:W3CDTF">2023-03-14T19:16:59Z</dcterms:created>
  <dcterms:modified xsi:type="dcterms:W3CDTF">2025-05-17T00:25:19Z</dcterms:modified>
</cp:coreProperties>
</file>