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C371153E-BC78-4F1B-BFA0-40FB14A64B80}" xr6:coauthVersionLast="47" xr6:coauthVersionMax="47" xr10:uidLastSave="{00000000-0000-0000-0000-000000000000}"/>
  <bookViews>
    <workbookView xWindow="-103" yWindow="-103" windowWidth="16663" windowHeight="8863" firstSheet="1" activeTab="3" xr2:uid="{00000000-000D-0000-FFFF-FFFF00000000}"/>
  </bookViews>
  <sheets>
    <sheet name="11B TALLER DE ETICA" sheetId="3" r:id="rId1"/>
    <sheet name="210 DES.SUST" sheetId="4" r:id="rId2"/>
    <sheet name="410 ARQ. DE COMP." sheetId="6" r:id="rId3"/>
    <sheet name="210 LEGISLACION INFOR." sheetId="7" r:id="rId4"/>
    <sheet name="PROG. BASICA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4" l="1"/>
  <c r="J48" i="7"/>
  <c r="J47" i="7"/>
  <c r="J43" i="4"/>
  <c r="J40" i="8"/>
  <c r="J39" i="8"/>
  <c r="J38" i="8"/>
  <c r="J49" i="7"/>
  <c r="P40" i="8"/>
  <c r="O40" i="8"/>
  <c r="N40" i="8"/>
  <c r="M40" i="8"/>
  <c r="L40" i="8"/>
  <c r="K40" i="8"/>
  <c r="P39" i="8"/>
  <c r="O39" i="8"/>
  <c r="N39" i="8"/>
  <c r="M39" i="8"/>
  <c r="L39" i="8"/>
  <c r="K39" i="8"/>
  <c r="P38" i="8"/>
  <c r="P41" i="8" s="1"/>
  <c r="O38" i="8"/>
  <c r="N38" i="8"/>
  <c r="M38" i="8"/>
  <c r="L38" i="8"/>
  <c r="L41" i="8" s="1"/>
  <c r="K38" i="8"/>
  <c r="P49" i="7"/>
  <c r="O49" i="7"/>
  <c r="N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L50" i="7" s="1"/>
  <c r="K47" i="7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L51" i="7" l="1"/>
  <c r="P50" i="7"/>
  <c r="K42" i="8"/>
  <c r="O42" i="8"/>
  <c r="K41" i="8"/>
  <c r="O41" i="8"/>
  <c r="L42" i="8"/>
  <c r="P42" i="8"/>
  <c r="J42" i="8"/>
  <c r="N42" i="8"/>
  <c r="J41" i="8"/>
  <c r="N41" i="8"/>
  <c r="Q40" i="8"/>
  <c r="M42" i="8"/>
  <c r="M41" i="8"/>
  <c r="K51" i="7"/>
  <c r="O51" i="7"/>
  <c r="J51" i="7"/>
  <c r="N51" i="7"/>
  <c r="J50" i="7"/>
  <c r="N50" i="7"/>
  <c r="K50" i="7"/>
  <c r="O50" i="7"/>
  <c r="P51" i="7"/>
  <c r="M51" i="7"/>
  <c r="Q48" i="7"/>
  <c r="Q49" i="7"/>
  <c r="M50" i="7"/>
  <c r="Q38" i="8"/>
  <c r="Q39" i="8"/>
  <c r="Q47" i="7"/>
  <c r="P43" i="6"/>
  <c r="O43" i="6"/>
  <c r="N43" i="6"/>
  <c r="M43" i="6"/>
  <c r="L43" i="6"/>
  <c r="K43" i="6"/>
  <c r="J43" i="6"/>
  <c r="P42" i="6"/>
  <c r="O42" i="6"/>
  <c r="N42" i="6"/>
  <c r="M42" i="6"/>
  <c r="L42" i="6"/>
  <c r="J42" i="6"/>
  <c r="P41" i="6"/>
  <c r="O41" i="6"/>
  <c r="N41" i="6"/>
  <c r="M41" i="6"/>
  <c r="L41" i="6"/>
  <c r="K41" i="6"/>
  <c r="J41" i="6"/>
  <c r="P44" i="4"/>
  <c r="O44" i="4"/>
  <c r="N44" i="4"/>
  <c r="M44" i="4"/>
  <c r="L44" i="4"/>
  <c r="K44" i="4"/>
  <c r="J44" i="4"/>
  <c r="P43" i="4"/>
  <c r="P46" i="4" s="1"/>
  <c r="O43" i="4"/>
  <c r="N43" i="4"/>
  <c r="M43" i="4"/>
  <c r="L43" i="4"/>
  <c r="L46" i="4" s="1"/>
  <c r="K43" i="4"/>
  <c r="P42" i="4"/>
  <c r="P45" i="4" s="1"/>
  <c r="O42" i="4"/>
  <c r="N42" i="4"/>
  <c r="M42" i="4"/>
  <c r="L42" i="4"/>
  <c r="L45" i="4" s="1"/>
  <c r="K42" i="4"/>
  <c r="Q41" i="4"/>
  <c r="P42" i="3"/>
  <c r="O42" i="3"/>
  <c r="N42" i="3"/>
  <c r="M42" i="3"/>
  <c r="L42" i="3"/>
  <c r="K42" i="3"/>
  <c r="J42" i="3"/>
  <c r="P41" i="3"/>
  <c r="O41" i="3"/>
  <c r="N41" i="3"/>
  <c r="M41" i="3"/>
  <c r="L41" i="3"/>
  <c r="K41" i="3"/>
  <c r="J41" i="3"/>
  <c r="P40" i="3"/>
  <c r="O40" i="3"/>
  <c r="N40" i="3"/>
  <c r="M40" i="3"/>
  <c r="L40" i="3"/>
  <c r="K40" i="3"/>
  <c r="J40" i="3"/>
  <c r="Q42" i="8" l="1"/>
  <c r="Q50" i="7"/>
  <c r="Q41" i="8"/>
  <c r="K45" i="6"/>
  <c r="O44" i="6"/>
  <c r="L45" i="6"/>
  <c r="P45" i="6"/>
  <c r="K44" i="6"/>
  <c r="L44" i="6"/>
  <c r="P44" i="6"/>
  <c r="M44" i="6"/>
  <c r="J45" i="6"/>
  <c r="N45" i="6"/>
  <c r="J44" i="6"/>
  <c r="N44" i="6"/>
  <c r="Q51" i="7"/>
  <c r="K44" i="3"/>
  <c r="O44" i="3"/>
  <c r="K43" i="3"/>
  <c r="O43" i="3"/>
  <c r="M46" i="4"/>
  <c r="M45" i="4"/>
  <c r="Q44" i="4"/>
  <c r="L44" i="3"/>
  <c r="P44" i="3"/>
  <c r="L43" i="3"/>
  <c r="P43" i="3"/>
  <c r="Q42" i="3"/>
  <c r="M44" i="3"/>
  <c r="N46" i="4"/>
  <c r="M43" i="3"/>
  <c r="J44" i="3"/>
  <c r="N44" i="3"/>
  <c r="J45" i="4"/>
  <c r="N45" i="4"/>
  <c r="K46" i="4"/>
  <c r="O46" i="4"/>
  <c r="J43" i="3"/>
  <c r="N43" i="3"/>
  <c r="K45" i="4"/>
  <c r="O45" i="4"/>
  <c r="Q43" i="6"/>
  <c r="M45" i="6"/>
  <c r="O45" i="6"/>
  <c r="Q41" i="6"/>
  <c r="Q42" i="6"/>
  <c r="J46" i="4"/>
  <c r="Q42" i="4"/>
  <c r="Q43" i="4"/>
  <c r="Q40" i="3"/>
  <c r="Q41" i="3"/>
  <c r="Q45" i="6" l="1"/>
  <c r="Q44" i="6"/>
  <c r="Q46" i="4"/>
  <c r="Q45" i="4"/>
  <c r="Q43" i="3"/>
  <c r="Q44" i="3"/>
</calcChain>
</file>

<file path=xl/sharedStrings.xml><?xml version="1.0" encoding="utf-8"?>
<sst xmlns="http://schemas.openxmlformats.org/spreadsheetml/2006/main" count="444" uniqueCount="268">
  <si>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</si>
  <si>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</si>
  <si>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</si>
  <si>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</si>
  <si>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</si>
  <si>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</si>
  <si>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</si>
  <si>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</si>
  <si>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</si>
  <si>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</si>
  <si>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</si>
  <si>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</si>
  <si>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</si>
  <si>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</si>
  <si>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</si>
  <si>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</si>
  <si>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</si>
  <si>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</si>
  <si>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</si>
  <si>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</si>
  <si>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</si>
  <si>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</si>
  <si>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</si>
  <si>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</si>
  <si>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</si>
  <si>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231U0358</t>
  </si>
  <si>
    <t>231U0362</t>
  </si>
  <si>
    <t>231U0363</t>
  </si>
  <si>
    <t>231U0366</t>
  </si>
  <si>
    <t>231U0145</t>
  </si>
  <si>
    <t>231U0367</t>
  </si>
  <si>
    <t>231U0368</t>
  </si>
  <si>
    <t>231U0371</t>
  </si>
  <si>
    <t>231U0372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</si>
  <si>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</si>
  <si>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</si>
  <si>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</si>
  <si>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</si>
  <si>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</si>
  <si>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</si>
  <si>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</si>
  <si>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</si>
  <si>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</si>
  <si>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</si>
  <si>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231U0385</t>
  </si>
  <si>
    <t>231U0386</t>
  </si>
  <si>
    <t>231U0394</t>
  </si>
  <si>
    <t>231U0397</t>
  </si>
  <si>
    <t>231U398</t>
  </si>
  <si>
    <t>231U0399</t>
  </si>
  <si>
    <t>231U0686</t>
  </si>
  <si>
    <t>231U0400</t>
  </si>
  <si>
    <t>231U0401</t>
  </si>
  <si>
    <t>231U0595</t>
  </si>
  <si>
    <t>231U0690</t>
  </si>
  <si>
    <t>ACUA SINTA JOAHAN JAEL</t>
  </si>
  <si>
    <t>CATEMAXCA CARLOS EDGAR GEOVANNI</t>
  </si>
  <si>
    <t>CHAN VAUGHAN KEVIN DE JESUS.</t>
  </si>
  <si>
    <t>COBIX QUIALA ADRIAN</t>
  </si>
  <si>
    <t>COMI COYOLT ALAN</t>
  </si>
  <si>
    <t>DE SANTIAGO PÓLITO NEMESIO</t>
  </si>
  <si>
    <t>DIAZ MENDEZ JOSE LUIS</t>
  </si>
  <si>
    <t>FARARONI CANO REY ALEXANDER</t>
  </si>
  <si>
    <t>GALLARDO PALACIOS JOSE DAMIAN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</si>
  <si>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</si>
  <si>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</si>
  <si>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</si>
  <si>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</si>
  <si>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</si>
  <si>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</si>
  <si>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</si>
  <si>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</si>
  <si>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</si>
  <si>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</si>
  <si>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MARTÍNEZ ANTEMATE EDGAR SEBASTIÁN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</si>
  <si>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</si>
  <si>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</si>
  <si>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</si>
  <si>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</si>
  <si>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</si>
  <si>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SINTA PUCHETA CHRISTIAN DE JESUS</t>
  </si>
  <si>
    <t>TEOBAL ORTIZ EVELYN MONSERRAT (BAJA)</t>
  </si>
  <si>
    <t>TORNADO MARTÍNEZ MELISSA</t>
  </si>
  <si>
    <t xml:space="preserve">TURRENT TORRES DARIHER VELAZCO </t>
  </si>
  <si>
    <t>MALAGA VELAZCO ALEXIS JAIR</t>
  </si>
  <si>
    <t>TALLER DE ETICA</t>
  </si>
  <si>
    <t>111B</t>
  </si>
  <si>
    <t>SERGIO  PELAYO   VAQUERO</t>
  </si>
  <si>
    <t>DEPTIEMBRE 2023 - ENERO 2024</t>
  </si>
  <si>
    <t>DESARROLLO SUSTENTABLE</t>
  </si>
  <si>
    <t>210-A</t>
  </si>
  <si>
    <t>ARQUITECTURA DE COMPUTADORAS</t>
  </si>
  <si>
    <t>410-A</t>
  </si>
  <si>
    <t>221U0524</t>
  </si>
  <si>
    <t>TOTO FISCAL ISELA</t>
  </si>
  <si>
    <t>221U0513</t>
  </si>
  <si>
    <t>REYES GEREZANO ITZEL ELENA</t>
  </si>
  <si>
    <t>FEBRERO - JUNIO 2025</t>
  </si>
  <si>
    <t>LEGISLACION INFORMATICA</t>
  </si>
  <si>
    <t>PROGRAMACION BASICA</t>
  </si>
  <si>
    <t>211- B</t>
  </si>
  <si>
    <t>FEBRERO - JUNIO  2025</t>
  </si>
  <si>
    <t>AGUILERA POLITO PERLA ITZEL</t>
  </si>
  <si>
    <t>ALONSO TOLEN ORLANDO DE JESUS</t>
  </si>
  <si>
    <t>APARICIO TEXNA LUIS ANTONIO</t>
  </si>
  <si>
    <t>CARRILLO BONILLA ANA SOFIA</t>
  </si>
  <si>
    <t>CHONTAL TOTO ANDRE OSMAR</t>
  </si>
  <si>
    <t>CRUZ PUCHETA LEONARDO ANTONIO</t>
  </si>
  <si>
    <t>DIAZ POLITO JOSE ANTONIO</t>
  </si>
  <si>
    <t>ESCOBAR CAIXBA VICTOR JOEL</t>
  </si>
  <si>
    <t>FERNANDEZ BUSTAMANTE ALEJANDRO DE JESUS</t>
  </si>
  <si>
    <t>FISCAL COBIX IRVING ZURIEL</t>
  </si>
  <si>
    <t>GARCIA HIPOLITO EDUARDO ALCIDES</t>
  </si>
  <si>
    <t>GARCIA TELLEZ HECTOR ALONSO</t>
  </si>
  <si>
    <t>GAVILAN PEREZ GENESIS</t>
  </si>
  <si>
    <t>JUAREZ SERRANO SUSANA XIMENA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</si>
  <si>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</si>
  <si>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</si>
  <si>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</si>
  <si>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</si>
  <si>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</si>
  <si>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</si>
  <si>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</si>
  <si>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</si>
  <si>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</si>
  <si>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</si>
  <si>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</si>
  <si>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</si>
  <si>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</si>
  <si>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TORRES HERNANDEZ ERICK DE JESUS</t>
  </si>
  <si>
    <t>TOTO PUCHETA ISIS DEL CARMEN</t>
  </si>
  <si>
    <t>XOLO MIXTEGA ALAN</t>
  </si>
  <si>
    <t>ZAZUETA ZEPEDA DAEL ALEJANDRO</t>
  </si>
  <si>
    <t>241U0328</t>
  </si>
  <si>
    <t>241U0329</t>
  </si>
  <si>
    <t>241U0331</t>
  </si>
  <si>
    <t>241U0333</t>
  </si>
  <si>
    <t>241U0335</t>
  </si>
  <si>
    <t>241U0336</t>
  </si>
  <si>
    <t>241U0337</t>
  </si>
  <si>
    <t>241U0338</t>
  </si>
  <si>
    <t>241U0340</t>
  </si>
  <si>
    <t>241U0341</t>
  </si>
  <si>
    <t>241U0342</t>
  </si>
  <si>
    <t>241U0343</t>
  </si>
  <si>
    <t>241U0344</t>
  </si>
  <si>
    <t>241U0573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</si>
  <si>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</si>
  <si>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</si>
  <si>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</si>
  <si>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</si>
  <si>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</si>
  <si>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</si>
  <si>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</si>
  <si>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</si>
  <si>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</si>
  <si>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</si>
  <si>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</si>
  <si>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</si>
  <si>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</si>
  <si>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241U0562</t>
  </si>
  <si>
    <t>241U0581</t>
  </si>
  <si>
    <t>241U0358</t>
  </si>
  <si>
    <t>241U0359</t>
  </si>
  <si>
    <t>CAMACHO VENTURA ALAN RODRIGO</t>
  </si>
  <si>
    <t>CRUZ ZACARIAS WENDY ELLEN</t>
  </si>
  <si>
    <t>POLITO VENTURA LUIS GERARDO</t>
  </si>
  <si>
    <t>221U0196</t>
  </si>
  <si>
    <t>221U0203</t>
  </si>
  <si>
    <t>221U0238</t>
  </si>
  <si>
    <t>231U0329</t>
  </si>
  <si>
    <t>231U0633</t>
  </si>
  <si>
    <t>231U0625</t>
  </si>
  <si>
    <t>231U0333</t>
  </si>
  <si>
    <t>231U0334</t>
  </si>
  <si>
    <t>231U0670</t>
  </si>
  <si>
    <t>231U0336</t>
  </si>
  <si>
    <t>231U0339</t>
  </si>
  <si>
    <t>231U0340</t>
  </si>
  <si>
    <t>231U0342</t>
  </si>
  <si>
    <t>231U0343</t>
  </si>
  <si>
    <t>231U0299</t>
  </si>
  <si>
    <t>231U0345</t>
  </si>
  <si>
    <t>231U0346</t>
  </si>
  <si>
    <t>231U0332</t>
  </si>
  <si>
    <t>231U0347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</si>
  <si>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</si>
  <si>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</si>
  <si>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</si>
  <si>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</si>
  <si>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</si>
  <si>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</si>
  <si>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</si>
  <si>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</si>
  <si>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</si>
  <si>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</si>
  <si>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</si>
  <si>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</si>
  <si>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</si>
  <si>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</si>
  <si>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</si>
  <si>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</si>
  <si>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</si>
  <si>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</si>
  <si>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</si>
  <si>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</si>
  <si>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</si>
  <si>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</si>
  <si>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</si>
  <si>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</si>
  <si>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</si>
  <si>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</si>
  <si>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</si>
  <si>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</si>
  <si>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</si>
  <si>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</si>
  <si>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</si>
  <si>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</si>
  <si>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</si>
  <si>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</si>
  <si>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241U0360</t>
  </si>
  <si>
    <t>241U0361</t>
  </si>
  <si>
    <t>221U0529</t>
  </si>
  <si>
    <t>241U0625</t>
  </si>
  <si>
    <t>241U0362</t>
  </si>
  <si>
    <t>241U0563</t>
  </si>
  <si>
    <t>241U0369</t>
  </si>
  <si>
    <t>241U0635</t>
  </si>
  <si>
    <t>241U0373</t>
  </si>
  <si>
    <t>241U0380</t>
  </si>
  <si>
    <t>221U0543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</si>
  <si>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</si>
  <si>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</si>
  <si>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</si>
  <si>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</si>
  <si>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</si>
  <si>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</si>
  <si>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</si>
  <si>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</si>
  <si>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241U0006</t>
  </si>
  <si>
    <t>241U0397</t>
  </si>
  <si>
    <t>241U0399</t>
  </si>
  <si>
    <t>241U0402</t>
  </si>
  <si>
    <t>241U0403</t>
  </si>
  <si>
    <t>BAXIN FERMAN JOSE</t>
  </si>
  <si>
    <t>BAZAN MATEOS ERICK</t>
  </si>
  <si>
    <t>BUSTAMANTE MARTINEZ ANDRES RODRIGO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</si>
  <si>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</si>
  <si>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</si>
  <si>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</si>
  <si>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</si>
  <si>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</si>
  <si>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</si>
  <si>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</si>
  <si>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LUCHO PAXTIAN JOSE MARTIN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</si>
  <si>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</si>
  <si>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</si>
  <si>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</si>
  <si>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</si>
  <si>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</si>
  <si>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</si>
  <si>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</si>
  <si>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</si>
  <si>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SALAZAR ABRAJAN ALEXIS</t>
  </si>
  <si>
    <t>SANCHEZ MORALES VICTOR ELIAN</t>
  </si>
  <si>
    <t>TENORIO SEBA ALEXIS DEL ANGEL</t>
  </si>
  <si>
    <t>XALATE MOZO JAHIR DE JESUS</t>
  </si>
  <si>
    <t>ZAMORA ALEJANDRO HILDA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</si>
</sst>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/>
    <xf numFmtId="0" fontId="4" fillId="0" borderId="5" xfId="0" applyFont="1" applyBorder="1" applyAlignmen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9" xfId="0" applyFont="1" applyBorder="1" applyAlignment="1"/>
    <xf numFmtId="0" fontId="0" fillId="0" borderId="4" xfId="0" applyBorder="1"/>
    <xf numFmtId="1" fontId="1" fillId="2" borderId="4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2" applyNumberFormat="1"/>
    <xf numFmtId="0" fontId="7" fillId="0" borderId="0" xfId="2" applyNumberFormat="1"/>
    <xf numFmtId="0" fontId="0" fillId="0" borderId="2" xfId="0" applyBorder="1" applyAlignment="1">
      <alignment horizontal="center"/>
    </xf>
    <xf numFmtId="0" fontId="7" fillId="0" borderId="0" xfId="2" applyNumberFormat="1"/>
    <xf numFmtId="0" fontId="7" fillId="0" borderId="0" xfId="2" applyNumberFormat="1"/>
    <xf numFmtId="0" fontId="7" fillId="0" borderId="0" xfId="2" applyNumberFormat="1"/>
    <xf numFmtId="0" fontId="7" fillId="0" borderId="0" xfId="2" applyNumberForma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59253D20-1AD1-40B7-A8D5-7CFF70BEFA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8"/>
  <sheetViews>
    <sheetView topLeftCell="I35" zoomScale="131" zoomScaleNormal="84" workbookViewId="0">
      <selection activeCell="D7" sqref="D7"/>
    </sheetView>
  </sheetViews>
  <sheetFormatPr baseColWidth="10" defaultRowHeight="14.6" x14ac:dyDescent="0.4"/>
  <cols>
    <col min="1" max="1" width="1.3046875" customWidth="1"/>
    <col min="2" max="2" width="8.15234375" customWidth="1"/>
    <col min="3" max="3" width="10.84375" customWidth="1"/>
    <col min="4" max="5" width="7.69140625" customWidth="1"/>
    <col min="6" max="6" width="9.53515625" customWidth="1"/>
    <col min="7" max="8" width="7.69140625" customWidth="1"/>
    <col min="9" max="9" width="15.53515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"/>
      <c r="R2" s="1"/>
    </row>
    <row r="3" spans="2:18" x14ac:dyDescent="0.4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0"/>
      <c r="R3" s="10"/>
    </row>
    <row r="4" spans="2:18" x14ac:dyDescent="0.4">
      <c r="C4" s="18" t="s">
        <v>0</v>
      </c>
      <c r="D4" s="57" t="s">
        <v>85</v>
      </c>
      <c r="E4" s="57"/>
      <c r="F4" s="57"/>
      <c r="G4" s="57"/>
      <c r="H4" s="18"/>
      <c r="I4" s="18" t="s">
        <v>1</v>
      </c>
      <c r="J4" s="58" t="s">
        <v>86</v>
      </c>
      <c r="K4" s="58"/>
      <c r="L4" s="18"/>
      <c r="M4" s="18" t="s">
        <v>2</v>
      </c>
      <c r="N4" s="59">
        <v>45203</v>
      </c>
      <c r="O4" s="59"/>
      <c r="P4" s="18"/>
      <c r="Q4" s="18"/>
    </row>
    <row r="5" spans="2:18" ht="6.75" customHeight="1" x14ac:dyDescent="0.4">
      <c r="C5" s="18"/>
      <c r="D5" s="20"/>
      <c r="E5" s="20"/>
      <c r="F5" s="20"/>
      <c r="G5" s="20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18" x14ac:dyDescent="0.4">
      <c r="C6" s="18" t="s">
        <v>3</v>
      </c>
      <c r="D6" s="58" t="s">
        <v>88</v>
      </c>
      <c r="E6" s="58"/>
      <c r="F6" s="58"/>
      <c r="G6" s="58"/>
      <c r="H6" s="18"/>
      <c r="I6" s="63" t="s">
        <v>22</v>
      </c>
      <c r="J6" s="63"/>
      <c r="K6" s="53" t="s">
        <v>24</v>
      </c>
      <c r="L6" s="53"/>
      <c r="M6" s="53"/>
      <c r="N6" s="53"/>
      <c r="O6" s="53"/>
      <c r="P6" s="53"/>
      <c r="Q6" s="18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4">
      <c r="B9" s="21">
        <v>1</v>
      </c>
      <c r="C9" s="18" t="s">
        <v>25</v>
      </c>
      <c r="D9" s="18" t="s">
        <v>55</v>
      </c>
      <c r="E9" s="23"/>
      <c r="F9" s="23"/>
      <c r="G9" s="23"/>
      <c r="H9" s="23"/>
      <c r="I9" s="23"/>
      <c r="J9" s="19">
        <v>100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SUM(J9:P9)/4</f>
        <v>25</v>
      </c>
    </row>
    <row r="10" spans="2:18" x14ac:dyDescent="0.4">
      <c r="B10" s="21">
        <f>B9+1</f>
        <v>2</v>
      </c>
      <c r="C10" s="18" t="s">
        <v>26</v>
      </c>
      <c r="D10" s="18" t="s">
        <v>56</v>
      </c>
      <c r="E10" s="22"/>
      <c r="F10" s="22"/>
      <c r="G10" s="22"/>
      <c r="H10" s="22"/>
      <c r="I10" s="22"/>
      <c r="J10" s="27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38" si="0">SUM(J10:P10)/4</f>
        <v>0</v>
      </c>
    </row>
    <row r="11" spans="2:18" x14ac:dyDescent="0.4">
      <c r="B11" s="21">
        <f t="shared" ref="B11:B38" si="1">B10+1</f>
        <v>3</v>
      </c>
      <c r="C11" s="18" t="s">
        <v>27</v>
      </c>
      <c r="D11" s="18" t="s">
        <v>57</v>
      </c>
      <c r="E11" s="22"/>
      <c r="F11" s="22"/>
      <c r="G11" s="22"/>
      <c r="H11" s="22"/>
      <c r="I11" s="22"/>
      <c r="J11" s="27">
        <v>100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25</v>
      </c>
    </row>
    <row r="12" spans="2:18" x14ac:dyDescent="0.4">
      <c r="B12" s="21">
        <f t="shared" si="1"/>
        <v>4</v>
      </c>
      <c r="C12" s="18" t="s">
        <v>28</v>
      </c>
      <c r="D12" s="18" t="s">
        <v>58</v>
      </c>
      <c r="E12" s="22"/>
      <c r="F12" s="22"/>
      <c r="G12" s="22"/>
      <c r="H12" s="22"/>
      <c r="I12" s="22"/>
      <c r="J12" s="27">
        <v>100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25</v>
      </c>
    </row>
    <row r="13" spans="2:18" x14ac:dyDescent="0.4">
      <c r="B13" s="21">
        <f t="shared" si="1"/>
        <v>5</v>
      </c>
      <c r="C13" s="18" t="s">
        <v>29</v>
      </c>
      <c r="D13" s="18" t="s">
        <v>59</v>
      </c>
      <c r="E13" s="22"/>
      <c r="F13" s="22"/>
      <c r="G13" s="22"/>
      <c r="H13" s="22"/>
      <c r="I13" s="22"/>
      <c r="J13" s="27">
        <v>100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25</v>
      </c>
    </row>
    <row r="14" spans="2:18" x14ac:dyDescent="0.4">
      <c r="B14" s="21">
        <f t="shared" si="1"/>
        <v>6</v>
      </c>
      <c r="C14" s="18" t="s">
        <v>30</v>
      </c>
      <c r="D14" s="18" t="s">
        <v>60</v>
      </c>
      <c r="E14" s="22"/>
      <c r="F14" s="22"/>
      <c r="G14" s="22"/>
      <c r="H14" s="22"/>
      <c r="I14" s="22"/>
      <c r="J14" s="27">
        <v>100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25</v>
      </c>
    </row>
    <row r="15" spans="2:18" x14ac:dyDescent="0.4">
      <c r="B15" s="21">
        <f t="shared" si="1"/>
        <v>7</v>
      </c>
      <c r="C15" s="18" t="s">
        <v>31</v>
      </c>
      <c r="D15" s="18" t="s">
        <v>61</v>
      </c>
      <c r="E15" s="22"/>
      <c r="F15" s="22"/>
      <c r="G15" s="22"/>
      <c r="H15" s="22"/>
      <c r="I15" s="22"/>
      <c r="J15" s="27">
        <v>100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25</v>
      </c>
    </row>
    <row r="16" spans="2:18" x14ac:dyDescent="0.4">
      <c r="B16" s="21">
        <f t="shared" si="1"/>
        <v>8</v>
      </c>
      <c r="C16" s="18" t="s">
        <v>32</v>
      </c>
      <c r="D16" s="18" t="s">
        <v>62</v>
      </c>
      <c r="E16" s="22"/>
      <c r="F16" s="22"/>
      <c r="G16" s="22"/>
      <c r="H16" s="22"/>
      <c r="I16" s="22"/>
      <c r="J16" s="27">
        <v>100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25</v>
      </c>
    </row>
    <row r="17" spans="2:17" x14ac:dyDescent="0.4">
      <c r="B17" s="21">
        <f t="shared" si="1"/>
        <v>9</v>
      </c>
      <c r="C17" s="18" t="s">
        <v>33</v>
      </c>
      <c r="D17" s="18" t="s">
        <v>63</v>
      </c>
      <c r="E17" s="22"/>
      <c r="F17" s="22"/>
      <c r="G17" s="22"/>
      <c r="H17" s="22"/>
      <c r="I17" s="22"/>
      <c r="J17" s="27">
        <v>100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25</v>
      </c>
    </row>
    <row r="18" spans="2:17" x14ac:dyDescent="0.4">
      <c r="B18" s="21">
        <f t="shared" si="1"/>
        <v>10</v>
      </c>
      <c r="C18" s="18" t="s">
        <v>34</v>
      </c>
      <c r="D18" s="18" t="s">
        <v>64</v>
      </c>
      <c r="E18" s="22"/>
      <c r="F18" s="22"/>
      <c r="G18" s="22"/>
      <c r="H18" s="22"/>
      <c r="I18" s="22"/>
      <c r="J18" s="27">
        <v>100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25</v>
      </c>
    </row>
    <row r="19" spans="2:17" x14ac:dyDescent="0.4">
      <c r="B19" s="21">
        <f t="shared" si="1"/>
        <v>11</v>
      </c>
      <c r="C19" s="18" t="s">
        <v>35</v>
      </c>
      <c r="D19" s="18" t="s">
        <v>65</v>
      </c>
      <c r="E19" s="22"/>
      <c r="F19" s="22"/>
      <c r="G19" s="22"/>
      <c r="H19" s="22"/>
      <c r="I19" s="22"/>
      <c r="J19" s="27">
        <v>100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25</v>
      </c>
    </row>
    <row r="20" spans="2:17" x14ac:dyDescent="0.4">
      <c r="B20" s="21">
        <f t="shared" si="1"/>
        <v>12</v>
      </c>
      <c r="C20" s="18" t="s">
        <v>36</v>
      </c>
      <c r="D20" s="18" t="s">
        <v>66</v>
      </c>
      <c r="E20" s="22"/>
      <c r="F20" s="22"/>
      <c r="G20" s="22"/>
      <c r="H20" s="22"/>
      <c r="I20" s="22"/>
      <c r="J20" s="27">
        <v>100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25</v>
      </c>
    </row>
    <row r="21" spans="2:17" x14ac:dyDescent="0.4">
      <c r="B21" s="21">
        <f t="shared" si="1"/>
        <v>13</v>
      </c>
      <c r="C21" s="18" t="s">
        <v>37</v>
      </c>
      <c r="D21" s="18" t="s">
        <v>67</v>
      </c>
      <c r="E21" s="22"/>
      <c r="F21" s="22"/>
      <c r="G21" s="22"/>
      <c r="H21" s="22"/>
      <c r="I21" s="22"/>
      <c r="J21" s="27">
        <v>100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25</v>
      </c>
    </row>
    <row r="22" spans="2:17" x14ac:dyDescent="0.4">
      <c r="B22" s="21">
        <f t="shared" si="1"/>
        <v>14</v>
      </c>
      <c r="C22" s="18" t="s">
        <v>38</v>
      </c>
      <c r="D22" s="18" t="s">
        <v>68</v>
      </c>
      <c r="E22" s="22"/>
      <c r="F22" s="22"/>
      <c r="G22" s="22"/>
      <c r="H22" s="22"/>
      <c r="I22" s="22"/>
      <c r="J22" s="27">
        <v>70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17.5</v>
      </c>
    </row>
    <row r="23" spans="2:17" x14ac:dyDescent="0.4">
      <c r="B23" s="21">
        <f t="shared" si="1"/>
        <v>15</v>
      </c>
      <c r="C23" s="18" t="s">
        <v>39</v>
      </c>
      <c r="D23" s="18" t="s">
        <v>69</v>
      </c>
      <c r="E23" s="22"/>
      <c r="F23" s="22"/>
      <c r="G23" s="22"/>
      <c r="H23" s="22"/>
      <c r="I23" s="22"/>
      <c r="J23" s="27">
        <v>100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25</v>
      </c>
    </row>
    <row r="24" spans="2:17" x14ac:dyDescent="0.4">
      <c r="B24" s="21">
        <f t="shared" si="1"/>
        <v>16</v>
      </c>
      <c r="C24" s="18" t="s">
        <v>40</v>
      </c>
      <c r="D24" s="18" t="s">
        <v>70</v>
      </c>
      <c r="E24" s="22"/>
      <c r="F24" s="22"/>
      <c r="G24" s="22"/>
      <c r="H24" s="22"/>
      <c r="I24" s="22"/>
      <c r="J24" s="27">
        <v>100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6">
        <f t="shared" si="0"/>
        <v>25</v>
      </c>
    </row>
    <row r="25" spans="2:17" x14ac:dyDescent="0.4">
      <c r="B25" s="21">
        <f t="shared" si="1"/>
        <v>17</v>
      </c>
      <c r="C25" s="18" t="s">
        <v>41</v>
      </c>
      <c r="D25" s="18" t="s">
        <v>71</v>
      </c>
      <c r="E25" s="22"/>
      <c r="F25" s="22"/>
      <c r="G25" s="22"/>
      <c r="H25" s="22"/>
      <c r="I25" s="22"/>
      <c r="J25" s="27">
        <v>100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6">
        <f t="shared" si="0"/>
        <v>25</v>
      </c>
    </row>
    <row r="26" spans="2:17" x14ac:dyDescent="0.4">
      <c r="B26" s="21">
        <f t="shared" si="1"/>
        <v>18</v>
      </c>
      <c r="C26" s="18" t="s">
        <v>42</v>
      </c>
      <c r="D26" s="18" t="s">
        <v>72</v>
      </c>
      <c r="E26" s="22"/>
      <c r="F26" s="22"/>
      <c r="G26" s="22"/>
      <c r="H26" s="22"/>
      <c r="I26" s="22"/>
      <c r="J26" s="27">
        <v>100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6">
        <f t="shared" si="0"/>
        <v>25</v>
      </c>
    </row>
    <row r="27" spans="2:17" x14ac:dyDescent="0.4">
      <c r="B27" s="21">
        <f t="shared" si="1"/>
        <v>19</v>
      </c>
      <c r="C27" s="18" t="s">
        <v>43</v>
      </c>
      <c r="D27" s="18" t="s">
        <v>73</v>
      </c>
      <c r="E27" s="22"/>
      <c r="F27" s="22"/>
      <c r="G27" s="22"/>
      <c r="H27" s="22"/>
      <c r="I27" s="22"/>
      <c r="J27" s="27">
        <v>100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6">
        <f t="shared" si="0"/>
        <v>25</v>
      </c>
    </row>
    <row r="28" spans="2:17" x14ac:dyDescent="0.4">
      <c r="B28" s="21">
        <f t="shared" si="1"/>
        <v>20</v>
      </c>
      <c r="C28" s="18" t="s">
        <v>44</v>
      </c>
      <c r="D28" s="18" t="s">
        <v>74</v>
      </c>
      <c r="E28" s="22"/>
      <c r="F28" s="22"/>
      <c r="G28" s="22"/>
      <c r="H28" s="22"/>
      <c r="I28" s="22"/>
      <c r="J28" s="27">
        <v>100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6">
        <f t="shared" si="0"/>
        <v>25</v>
      </c>
    </row>
    <row r="29" spans="2:17" x14ac:dyDescent="0.4">
      <c r="B29" s="21">
        <f t="shared" si="1"/>
        <v>21</v>
      </c>
      <c r="C29" s="18" t="s">
        <v>45</v>
      </c>
      <c r="D29" s="18" t="s">
        <v>75</v>
      </c>
      <c r="E29" s="22"/>
      <c r="F29" s="22"/>
      <c r="G29" s="22"/>
      <c r="H29" s="22"/>
      <c r="I29" s="22"/>
      <c r="J29" s="27">
        <v>100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6">
        <f t="shared" si="0"/>
        <v>25</v>
      </c>
    </row>
    <row r="30" spans="2:17" x14ac:dyDescent="0.4">
      <c r="B30" s="21">
        <f t="shared" si="1"/>
        <v>22</v>
      </c>
      <c r="C30" s="18" t="s">
        <v>46</v>
      </c>
      <c r="D30" s="18" t="s">
        <v>76</v>
      </c>
      <c r="E30" s="22"/>
      <c r="F30" s="22"/>
      <c r="G30" s="22"/>
      <c r="H30" s="22"/>
      <c r="I30" s="22"/>
      <c r="J30" s="27">
        <v>100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6">
        <f t="shared" si="0"/>
        <v>25</v>
      </c>
    </row>
    <row r="31" spans="2:17" x14ac:dyDescent="0.4">
      <c r="B31" s="21">
        <f t="shared" si="1"/>
        <v>23</v>
      </c>
      <c r="C31" s="18" t="s">
        <v>47</v>
      </c>
      <c r="D31" s="18" t="s">
        <v>77</v>
      </c>
      <c r="E31" s="22"/>
      <c r="F31" s="22"/>
      <c r="G31" s="22"/>
      <c r="H31" s="22"/>
      <c r="I31" s="22"/>
      <c r="J31" s="27">
        <v>100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6">
        <f t="shared" si="0"/>
        <v>25</v>
      </c>
    </row>
    <row r="32" spans="2:17" x14ac:dyDescent="0.4">
      <c r="B32" s="21">
        <f t="shared" si="1"/>
        <v>24</v>
      </c>
      <c r="C32" s="18" t="s">
        <v>48</v>
      </c>
      <c r="D32" s="18" t="s">
        <v>78</v>
      </c>
      <c r="E32" s="24"/>
      <c r="F32" s="24"/>
      <c r="G32" s="24"/>
      <c r="H32" s="24"/>
      <c r="I32" s="24"/>
      <c r="J32" s="27">
        <v>100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6">
        <f t="shared" si="0"/>
        <v>25</v>
      </c>
    </row>
    <row r="33" spans="2:17" s="18" customFormat="1" x14ac:dyDescent="0.4">
      <c r="B33" s="26">
        <f t="shared" si="1"/>
        <v>25</v>
      </c>
      <c r="C33" s="18" t="s">
        <v>49</v>
      </c>
      <c r="D33" s="18" t="s">
        <v>79</v>
      </c>
      <c r="E33" s="24"/>
      <c r="F33" s="24"/>
      <c r="G33" s="24"/>
      <c r="H33" s="24"/>
      <c r="I33" s="24"/>
      <c r="J33" s="27">
        <v>100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6">
        <f t="shared" si="0"/>
        <v>25</v>
      </c>
    </row>
    <row r="34" spans="2:17" s="18" customFormat="1" x14ac:dyDescent="0.4">
      <c r="B34" s="26">
        <f t="shared" si="1"/>
        <v>26</v>
      </c>
      <c r="C34" s="18" t="s">
        <v>50</v>
      </c>
      <c r="D34" s="18" t="s">
        <v>80</v>
      </c>
      <c r="E34" s="24"/>
      <c r="F34" s="24"/>
      <c r="G34" s="24"/>
      <c r="H34" s="24"/>
      <c r="I34" s="24"/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6">
        <f t="shared" si="0"/>
        <v>0</v>
      </c>
    </row>
    <row r="35" spans="2:17" s="18" customFormat="1" x14ac:dyDescent="0.4">
      <c r="B35" s="26">
        <f t="shared" si="1"/>
        <v>27</v>
      </c>
      <c r="C35" s="18" t="s">
        <v>51</v>
      </c>
      <c r="D35" s="18" t="s">
        <v>81</v>
      </c>
      <c r="E35" s="24"/>
      <c r="F35" s="24"/>
      <c r="G35" s="24"/>
      <c r="H35" s="24"/>
      <c r="I35" s="24"/>
      <c r="J35" s="27">
        <v>100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6">
        <f t="shared" si="0"/>
        <v>25</v>
      </c>
    </row>
    <row r="36" spans="2:17" x14ac:dyDescent="0.4">
      <c r="B36" s="26">
        <f t="shared" si="1"/>
        <v>28</v>
      </c>
      <c r="C36" s="18" t="s">
        <v>52</v>
      </c>
      <c r="D36" s="18" t="s">
        <v>82</v>
      </c>
      <c r="E36" s="24"/>
      <c r="F36" s="24"/>
      <c r="G36" s="24"/>
      <c r="H36" s="24"/>
      <c r="I36" s="24"/>
      <c r="J36" s="27">
        <v>100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6">
        <f t="shared" si="0"/>
        <v>25</v>
      </c>
    </row>
    <row r="37" spans="2:17" x14ac:dyDescent="0.4">
      <c r="B37" s="26">
        <f t="shared" si="1"/>
        <v>29</v>
      </c>
      <c r="C37" s="18" t="s">
        <v>53</v>
      </c>
      <c r="D37" s="18" t="s">
        <v>83</v>
      </c>
      <c r="E37" s="24"/>
      <c r="F37" s="24"/>
      <c r="G37" s="24"/>
      <c r="H37" s="24"/>
      <c r="I37" s="24"/>
      <c r="J37" s="27">
        <v>100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6">
        <f t="shared" si="0"/>
        <v>25</v>
      </c>
    </row>
    <row r="38" spans="2:17" x14ac:dyDescent="0.4">
      <c r="B38" s="26">
        <f t="shared" si="1"/>
        <v>30</v>
      </c>
      <c r="C38" s="18" t="s">
        <v>54</v>
      </c>
      <c r="D38" s="18" t="s">
        <v>84</v>
      </c>
      <c r="E38" s="24"/>
      <c r="F38" s="24"/>
      <c r="G38" s="24"/>
      <c r="H38" s="24"/>
      <c r="I38" s="24"/>
      <c r="J38" s="27">
        <v>100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6">
        <f t="shared" si="0"/>
        <v>25</v>
      </c>
    </row>
    <row r="39" spans="2:17" s="18" customFormat="1" x14ac:dyDescent="0.4">
      <c r="B39" s="31"/>
      <c r="D39" s="32"/>
      <c r="E39" s="32"/>
      <c r="F39" s="32"/>
      <c r="G39" s="32"/>
      <c r="H39" s="33"/>
      <c r="I39" s="33"/>
      <c r="J39" s="34"/>
      <c r="K39" s="34"/>
      <c r="L39" s="34"/>
      <c r="M39" s="34"/>
      <c r="N39" s="34"/>
      <c r="O39" s="34"/>
      <c r="P39" s="34"/>
      <c r="Q39" s="35"/>
    </row>
    <row r="40" spans="2:17" x14ac:dyDescent="0.4">
      <c r="C40" s="60"/>
      <c r="D40" s="60"/>
      <c r="E40" s="7"/>
      <c r="H40" s="61" t="s">
        <v>19</v>
      </c>
      <c r="I40" s="61"/>
      <c r="J40" s="13">
        <f t="shared" ref="J40:P40" si="2">COUNTIF(J9:J38,"&gt;=70")</f>
        <v>28</v>
      </c>
      <c r="K40" s="13">
        <f t="shared" si="2"/>
        <v>0</v>
      </c>
      <c r="L40" s="13">
        <f t="shared" si="2"/>
        <v>0</v>
      </c>
      <c r="M40" s="13">
        <f t="shared" si="2"/>
        <v>0</v>
      </c>
      <c r="N40" s="13">
        <f t="shared" si="2"/>
        <v>0</v>
      </c>
      <c r="O40" s="13">
        <f t="shared" si="2"/>
        <v>0</v>
      </c>
      <c r="P40" s="13">
        <f t="shared" si="2"/>
        <v>0</v>
      </c>
      <c r="Q40" s="17">
        <f>COUNTIF(Q9:Q32,"&gt;=70")</f>
        <v>0</v>
      </c>
    </row>
    <row r="41" spans="2:17" x14ac:dyDescent="0.4">
      <c r="C41" s="60"/>
      <c r="D41" s="60"/>
      <c r="E41" s="11"/>
      <c r="H41" s="62" t="s">
        <v>20</v>
      </c>
      <c r="I41" s="62"/>
      <c r="J41" s="14">
        <f t="shared" ref="J41:Q41" si="3">COUNTIF(J9:J38,"&lt;70")</f>
        <v>2</v>
      </c>
      <c r="K41" s="14">
        <f t="shared" si="3"/>
        <v>30</v>
      </c>
      <c r="L41" s="14">
        <f t="shared" si="3"/>
        <v>30</v>
      </c>
      <c r="M41" s="14">
        <f t="shared" si="3"/>
        <v>30</v>
      </c>
      <c r="N41" s="14">
        <f t="shared" si="3"/>
        <v>30</v>
      </c>
      <c r="O41" s="14">
        <f t="shared" si="3"/>
        <v>30</v>
      </c>
      <c r="P41" s="14">
        <f t="shared" si="3"/>
        <v>30</v>
      </c>
      <c r="Q41" s="14">
        <f t="shared" si="3"/>
        <v>30</v>
      </c>
    </row>
    <row r="42" spans="2:17" x14ac:dyDescent="0.4">
      <c r="C42" s="60"/>
      <c r="D42" s="60"/>
      <c r="E42" s="60"/>
      <c r="H42" s="62" t="s">
        <v>21</v>
      </c>
      <c r="I42" s="62"/>
      <c r="J42" s="14">
        <f t="shared" ref="J42:Q42" si="4">COUNT(J9:J38)</f>
        <v>30</v>
      </c>
      <c r="K42" s="14">
        <f t="shared" si="4"/>
        <v>30</v>
      </c>
      <c r="L42" s="14">
        <f t="shared" si="4"/>
        <v>30</v>
      </c>
      <c r="M42" s="14">
        <f t="shared" si="4"/>
        <v>30</v>
      </c>
      <c r="N42" s="14">
        <f t="shared" si="4"/>
        <v>30</v>
      </c>
      <c r="O42" s="14">
        <f t="shared" si="4"/>
        <v>30</v>
      </c>
      <c r="P42" s="14">
        <f t="shared" si="4"/>
        <v>30</v>
      </c>
      <c r="Q42" s="14">
        <f t="shared" si="4"/>
        <v>30</v>
      </c>
    </row>
    <row r="43" spans="2:17" x14ac:dyDescent="0.4">
      <c r="C43" s="60"/>
      <c r="D43" s="60"/>
      <c r="E43" s="7"/>
      <c r="F43" s="4"/>
      <c r="H43" s="66" t="s">
        <v>16</v>
      </c>
      <c r="I43" s="66"/>
      <c r="J43" s="15">
        <f>J40/J42</f>
        <v>0.93333333333333335</v>
      </c>
      <c r="K43" s="16">
        <f t="shared" ref="K43:Q43" si="5">K40/K42</f>
        <v>0</v>
      </c>
      <c r="L43" s="16">
        <f t="shared" si="5"/>
        <v>0</v>
      </c>
      <c r="M43" s="16">
        <f t="shared" si="5"/>
        <v>0</v>
      </c>
      <c r="N43" s="16">
        <f t="shared" si="5"/>
        <v>0</v>
      </c>
      <c r="O43" s="16">
        <f t="shared" si="5"/>
        <v>0</v>
      </c>
      <c r="P43" s="16">
        <f t="shared" si="5"/>
        <v>0</v>
      </c>
      <c r="Q43" s="16">
        <f t="shared" si="5"/>
        <v>0</v>
      </c>
    </row>
    <row r="44" spans="2:17" x14ac:dyDescent="0.4">
      <c r="C44" s="60"/>
      <c r="D44" s="60"/>
      <c r="E44" s="7"/>
      <c r="F44" s="4"/>
      <c r="H44" s="66" t="s">
        <v>17</v>
      </c>
      <c r="I44" s="66"/>
      <c r="J44" s="15">
        <f>J41/J42</f>
        <v>6.6666666666666666E-2</v>
      </c>
      <c r="K44" s="15">
        <f t="shared" ref="K44:Q44" si="6">K41/K42</f>
        <v>1</v>
      </c>
      <c r="L44" s="16">
        <f t="shared" si="6"/>
        <v>1</v>
      </c>
      <c r="M44" s="16">
        <f t="shared" si="6"/>
        <v>1</v>
      </c>
      <c r="N44" s="16">
        <f t="shared" si="6"/>
        <v>1</v>
      </c>
      <c r="O44" s="16">
        <f t="shared" si="6"/>
        <v>1</v>
      </c>
      <c r="P44" s="16">
        <f t="shared" si="6"/>
        <v>1</v>
      </c>
      <c r="Q44" s="16">
        <f t="shared" si="6"/>
        <v>1</v>
      </c>
    </row>
    <row r="45" spans="2:17" x14ac:dyDescent="0.4">
      <c r="C45" s="60"/>
      <c r="D45" s="60"/>
      <c r="E45" s="11"/>
      <c r="F45" s="4"/>
    </row>
    <row r="46" spans="2:17" x14ac:dyDescent="0.4">
      <c r="C46" s="7"/>
      <c r="D46" s="7"/>
      <c r="E46" s="11"/>
      <c r="F46" s="4"/>
    </row>
    <row r="47" spans="2:17" x14ac:dyDescent="0.4">
      <c r="J47" s="64"/>
      <c r="K47" s="64"/>
      <c r="L47" s="64"/>
      <c r="M47" s="64"/>
      <c r="N47" s="64"/>
      <c r="O47" s="64"/>
      <c r="P47" s="64"/>
    </row>
    <row r="48" spans="2:17" x14ac:dyDescent="0.4">
      <c r="J48" s="65" t="s">
        <v>18</v>
      </c>
      <c r="K48" s="65"/>
      <c r="L48" s="65"/>
      <c r="M48" s="65"/>
      <c r="N48" s="65"/>
      <c r="O48" s="65"/>
      <c r="P48" s="65"/>
    </row>
  </sheetData>
  <mergeCells count="22">
    <mergeCell ref="C45:D45"/>
    <mergeCell ref="J47:P47"/>
    <mergeCell ref="J48:P48"/>
    <mergeCell ref="C42:E42"/>
    <mergeCell ref="H42:I42"/>
    <mergeCell ref="C43:D43"/>
    <mergeCell ref="H43:I43"/>
    <mergeCell ref="C44:D44"/>
    <mergeCell ref="H44:I44"/>
    <mergeCell ref="C40:D40"/>
    <mergeCell ref="H40:I40"/>
    <mergeCell ref="C41:D41"/>
    <mergeCell ref="H41:I41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0"/>
  <sheetViews>
    <sheetView topLeftCell="A32" zoomScale="123" zoomScaleNormal="84" workbookViewId="0">
      <selection activeCell="J43" sqref="J43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"/>
      <c r="R2" s="1"/>
    </row>
    <row r="3" spans="2:18" x14ac:dyDescent="0.4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0"/>
      <c r="R3" s="10"/>
    </row>
    <row r="4" spans="2:18" x14ac:dyDescent="0.4">
      <c r="C4" t="s">
        <v>0</v>
      </c>
      <c r="D4" s="57" t="s">
        <v>89</v>
      </c>
      <c r="E4" s="57"/>
      <c r="F4" s="57"/>
      <c r="G4" s="57"/>
      <c r="I4" t="s">
        <v>1</v>
      </c>
      <c r="J4" s="58" t="s">
        <v>90</v>
      </c>
      <c r="K4" s="58"/>
      <c r="M4" t="s">
        <v>2</v>
      </c>
      <c r="N4" s="59">
        <v>45721</v>
      </c>
      <c r="O4" s="59"/>
    </row>
    <row r="5" spans="2:18" ht="6.75" customHeight="1" x14ac:dyDescent="0.4">
      <c r="D5" s="3"/>
      <c r="E5" s="3"/>
      <c r="F5" s="3"/>
      <c r="G5" s="3"/>
    </row>
    <row r="6" spans="2:18" x14ac:dyDescent="0.4">
      <c r="C6" t="s">
        <v>3</v>
      </c>
      <c r="D6" s="58" t="s">
        <v>97</v>
      </c>
      <c r="E6" s="58"/>
      <c r="F6" s="58"/>
      <c r="G6" s="58"/>
      <c r="I6" s="63" t="s">
        <v>22</v>
      </c>
      <c r="J6" s="63"/>
      <c r="K6" s="53" t="s">
        <v>24</v>
      </c>
      <c r="L6" s="53"/>
      <c r="M6" s="53"/>
      <c r="N6" s="53"/>
      <c r="O6" s="53"/>
      <c r="P6" s="53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4">
      <c r="B9" s="21">
        <v>1</v>
      </c>
      <c r="C9" s="41" t="s">
        <v>133</v>
      </c>
      <c r="D9" s="41" t="s">
        <v>102</v>
      </c>
      <c r="E9" s="18"/>
      <c r="F9" s="18"/>
      <c r="G9" s="18"/>
      <c r="H9" s="18"/>
      <c r="I9" s="18"/>
      <c r="J9" s="19">
        <v>100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SUM(J9:P9)/6</f>
        <v>16.666666666666668</v>
      </c>
    </row>
    <row r="10" spans="2:18" x14ac:dyDescent="0.4">
      <c r="B10" s="21">
        <f>B9+1</f>
        <v>2</v>
      </c>
      <c r="C10" s="41" t="s">
        <v>134</v>
      </c>
      <c r="D10" s="41" t="s">
        <v>103</v>
      </c>
      <c r="E10" s="18"/>
      <c r="F10" s="18"/>
      <c r="G10" s="18"/>
      <c r="H10" s="18"/>
      <c r="I10" s="18"/>
      <c r="J10" s="48">
        <v>100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23" si="0">SUM(J10:P10)/6</f>
        <v>16.666666666666668</v>
      </c>
    </row>
    <row r="11" spans="2:18" x14ac:dyDescent="0.4">
      <c r="B11" s="21">
        <f t="shared" ref="B11:B20" si="1">B10+1</f>
        <v>3</v>
      </c>
      <c r="C11" s="41" t="s">
        <v>135</v>
      </c>
      <c r="D11" s="41" t="s">
        <v>104</v>
      </c>
      <c r="E11" s="18"/>
      <c r="F11" s="18"/>
      <c r="G11" s="18"/>
      <c r="H11" s="18"/>
      <c r="I11" s="18"/>
      <c r="J11" s="48">
        <v>100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16.666666666666668</v>
      </c>
    </row>
    <row r="12" spans="2:18" x14ac:dyDescent="0.4">
      <c r="B12" s="21">
        <f t="shared" si="1"/>
        <v>4</v>
      </c>
      <c r="C12" s="41" t="s">
        <v>136</v>
      </c>
      <c r="D12" s="41" t="s">
        <v>105</v>
      </c>
      <c r="E12" s="18"/>
      <c r="F12" s="18"/>
      <c r="G12" s="18"/>
      <c r="H12" s="18"/>
      <c r="I12" s="18"/>
      <c r="J12" s="48">
        <v>100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16.666666666666668</v>
      </c>
    </row>
    <row r="13" spans="2:18" x14ac:dyDescent="0.4">
      <c r="B13" s="21">
        <f t="shared" si="1"/>
        <v>5</v>
      </c>
      <c r="C13" s="41" t="s">
        <v>137</v>
      </c>
      <c r="D13" s="41" t="s">
        <v>106</v>
      </c>
      <c r="E13" s="18"/>
      <c r="F13" s="18"/>
      <c r="G13" s="18"/>
      <c r="H13" s="18"/>
      <c r="I13" s="18"/>
      <c r="J13" s="48">
        <v>100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16.666666666666668</v>
      </c>
    </row>
    <row r="14" spans="2:18" x14ac:dyDescent="0.4">
      <c r="B14" s="21">
        <f t="shared" si="1"/>
        <v>6</v>
      </c>
      <c r="C14" s="41" t="s">
        <v>138</v>
      </c>
      <c r="D14" s="41" t="s">
        <v>107</v>
      </c>
      <c r="E14" s="18"/>
      <c r="F14" s="18"/>
      <c r="G14" s="18"/>
      <c r="H14" s="18"/>
      <c r="I14" s="18"/>
      <c r="J14" s="48">
        <v>100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16.666666666666668</v>
      </c>
    </row>
    <row r="15" spans="2:18" x14ac:dyDescent="0.4">
      <c r="B15" s="21">
        <f t="shared" si="1"/>
        <v>7</v>
      </c>
      <c r="C15" s="41" t="s">
        <v>139</v>
      </c>
      <c r="D15" s="41" t="s">
        <v>108</v>
      </c>
      <c r="E15" s="18"/>
      <c r="F15" s="18"/>
      <c r="G15" s="18"/>
      <c r="H15" s="18"/>
      <c r="I15" s="18"/>
      <c r="J15" s="48">
        <v>100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16.666666666666668</v>
      </c>
    </row>
    <row r="16" spans="2:18" x14ac:dyDescent="0.4">
      <c r="B16" s="21">
        <f t="shared" si="1"/>
        <v>8</v>
      </c>
      <c r="C16" s="41" t="s">
        <v>140</v>
      </c>
      <c r="D16" s="41" t="s">
        <v>109</v>
      </c>
      <c r="E16" s="18"/>
      <c r="F16" s="18"/>
      <c r="G16" s="18"/>
      <c r="H16" s="18"/>
      <c r="I16" s="18"/>
      <c r="J16" s="48">
        <v>100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16.666666666666668</v>
      </c>
    </row>
    <row r="17" spans="2:17" x14ac:dyDescent="0.4">
      <c r="B17" s="21">
        <f t="shared" si="1"/>
        <v>9</v>
      </c>
      <c r="C17" s="41" t="s">
        <v>141</v>
      </c>
      <c r="D17" s="41" t="s">
        <v>110</v>
      </c>
      <c r="E17" s="18"/>
      <c r="F17" s="18"/>
      <c r="G17" s="18"/>
      <c r="H17" s="18"/>
      <c r="I17" s="18"/>
      <c r="J17" s="48">
        <v>100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16.666666666666668</v>
      </c>
    </row>
    <row r="18" spans="2:17" x14ac:dyDescent="0.4">
      <c r="B18" s="21">
        <f t="shared" si="1"/>
        <v>10</v>
      </c>
      <c r="C18" s="41" t="s">
        <v>142</v>
      </c>
      <c r="D18" s="41" t="s">
        <v>111</v>
      </c>
      <c r="E18" s="18"/>
      <c r="F18" s="18"/>
      <c r="G18" s="18"/>
      <c r="H18" s="18"/>
      <c r="I18" s="18"/>
      <c r="J18" s="48">
        <v>100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16.666666666666668</v>
      </c>
    </row>
    <row r="19" spans="2:17" x14ac:dyDescent="0.4">
      <c r="B19" s="21">
        <f t="shared" si="1"/>
        <v>11</v>
      </c>
      <c r="C19" s="41" t="s">
        <v>143</v>
      </c>
      <c r="D19" s="41" t="s">
        <v>112</v>
      </c>
      <c r="E19" s="18"/>
      <c r="F19" s="18"/>
      <c r="G19" s="18"/>
      <c r="H19" s="18"/>
      <c r="I19" s="18"/>
      <c r="J19" s="48">
        <v>100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16.666666666666668</v>
      </c>
    </row>
    <row r="20" spans="2:17" x14ac:dyDescent="0.4">
      <c r="B20" s="21">
        <f t="shared" si="1"/>
        <v>12</v>
      </c>
      <c r="C20" s="41" t="s">
        <v>144</v>
      </c>
      <c r="D20" s="41" t="s">
        <v>113</v>
      </c>
      <c r="E20" s="18"/>
      <c r="F20" s="18"/>
      <c r="G20" s="18"/>
      <c r="H20" s="18"/>
      <c r="I20" s="18"/>
      <c r="J20" s="48">
        <v>100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16.666666666666668</v>
      </c>
    </row>
    <row r="21" spans="2:17" x14ac:dyDescent="0.4">
      <c r="B21" s="21">
        <f>B20+1</f>
        <v>13</v>
      </c>
      <c r="C21" s="41" t="s">
        <v>145</v>
      </c>
      <c r="D21" s="41" t="s">
        <v>114</v>
      </c>
      <c r="E21" s="18"/>
      <c r="F21" s="18"/>
      <c r="G21" s="18"/>
      <c r="H21" s="18"/>
      <c r="I21" s="18"/>
      <c r="J21" s="48">
        <v>100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16.666666666666668</v>
      </c>
    </row>
    <row r="22" spans="2:17" x14ac:dyDescent="0.4">
      <c r="B22" s="21">
        <f>B21+1</f>
        <v>14</v>
      </c>
      <c r="C22" s="41" t="s">
        <v>146</v>
      </c>
      <c r="D22" s="41" t="s">
        <v>115</v>
      </c>
      <c r="E22" s="18"/>
      <c r="F22" s="18"/>
      <c r="G22" s="18"/>
      <c r="H22" s="18"/>
      <c r="I22" s="18"/>
      <c r="J22" s="48">
        <v>100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16.666666666666668</v>
      </c>
    </row>
    <row r="23" spans="2:17" x14ac:dyDescent="0.4">
      <c r="B23" s="21">
        <f>B22+1</f>
        <v>15</v>
      </c>
      <c r="C23" s="41" t="s">
        <v>147</v>
      </c>
      <c r="D23" s="41" t="s">
        <v>116</v>
      </c>
      <c r="E23" s="18"/>
      <c r="F23" s="18"/>
      <c r="G23" s="18"/>
      <c r="H23" s="18"/>
      <c r="I23" s="18"/>
      <c r="J23" s="48">
        <v>100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16.666666666666668</v>
      </c>
    </row>
    <row r="24" spans="2:17" s="41" customFormat="1" x14ac:dyDescent="0.4">
      <c r="B24" s="39">
        <f t="shared" ref="B24:B39" si="2">B23+1</f>
        <v>16</v>
      </c>
      <c r="C24" s="41" t="s">
        <v>148</v>
      </c>
      <c r="D24" s="41" t="s">
        <v>117</v>
      </c>
      <c r="J24" s="48">
        <v>100</v>
      </c>
      <c r="K24" s="42"/>
      <c r="L24" s="42"/>
      <c r="M24" s="42"/>
      <c r="N24" s="42"/>
      <c r="O24" s="42"/>
      <c r="P24" s="42"/>
      <c r="Q24" s="6"/>
    </row>
    <row r="25" spans="2:17" s="41" customFormat="1" x14ac:dyDescent="0.4">
      <c r="B25" s="39">
        <f t="shared" si="2"/>
        <v>17</v>
      </c>
      <c r="C25" s="41" t="s">
        <v>149</v>
      </c>
      <c r="D25" s="41" t="s">
        <v>118</v>
      </c>
      <c r="J25" s="48">
        <v>100</v>
      </c>
      <c r="K25" s="42"/>
      <c r="L25" s="42"/>
      <c r="M25" s="42"/>
      <c r="N25" s="42"/>
      <c r="O25" s="42"/>
      <c r="P25" s="42"/>
      <c r="Q25" s="6"/>
    </row>
    <row r="26" spans="2:17" s="41" customFormat="1" x14ac:dyDescent="0.4">
      <c r="B26" s="39">
        <f t="shared" si="2"/>
        <v>18</v>
      </c>
      <c r="C26" s="41" t="s">
        <v>150</v>
      </c>
      <c r="D26" s="41" t="s">
        <v>119</v>
      </c>
      <c r="J26" s="48">
        <v>100</v>
      </c>
      <c r="K26" s="42"/>
      <c r="L26" s="42"/>
      <c r="M26" s="42"/>
      <c r="N26" s="42"/>
      <c r="O26" s="42"/>
      <c r="P26" s="42"/>
      <c r="Q26" s="6"/>
    </row>
    <row r="27" spans="2:17" s="41" customFormat="1" x14ac:dyDescent="0.4">
      <c r="B27" s="39">
        <f t="shared" si="2"/>
        <v>19</v>
      </c>
      <c r="C27" s="41" t="s">
        <v>151</v>
      </c>
      <c r="D27" s="41" t="s">
        <v>120</v>
      </c>
      <c r="J27" s="48">
        <v>100</v>
      </c>
      <c r="K27" s="42"/>
      <c r="L27" s="42"/>
      <c r="M27" s="42"/>
      <c r="N27" s="42"/>
      <c r="O27" s="42"/>
      <c r="P27" s="42"/>
      <c r="Q27" s="6"/>
    </row>
    <row r="28" spans="2:17" s="41" customFormat="1" x14ac:dyDescent="0.4">
      <c r="B28" s="39">
        <f t="shared" si="2"/>
        <v>20</v>
      </c>
      <c r="C28" s="41" t="s">
        <v>152</v>
      </c>
      <c r="D28" s="41" t="s">
        <v>121</v>
      </c>
      <c r="J28" s="48">
        <v>100</v>
      </c>
      <c r="K28" s="42"/>
      <c r="L28" s="42"/>
      <c r="M28" s="42"/>
      <c r="N28" s="42"/>
      <c r="O28" s="42"/>
      <c r="P28" s="42"/>
      <c r="Q28" s="6"/>
    </row>
    <row r="29" spans="2:17" s="41" customFormat="1" x14ac:dyDescent="0.4">
      <c r="B29" s="39">
        <f t="shared" si="2"/>
        <v>21</v>
      </c>
      <c r="C29" s="41" t="s">
        <v>153</v>
      </c>
      <c r="D29" s="41" t="s">
        <v>122</v>
      </c>
      <c r="J29" s="48">
        <v>100</v>
      </c>
      <c r="K29" s="42"/>
      <c r="L29" s="42"/>
      <c r="M29" s="42"/>
      <c r="N29" s="42"/>
      <c r="O29" s="42"/>
      <c r="P29" s="42"/>
      <c r="Q29" s="6"/>
    </row>
    <row r="30" spans="2:17" s="41" customFormat="1" x14ac:dyDescent="0.4">
      <c r="B30" s="39">
        <f t="shared" si="2"/>
        <v>22</v>
      </c>
      <c r="C30" s="41" t="s">
        <v>154</v>
      </c>
      <c r="D30" s="41" t="s">
        <v>123</v>
      </c>
      <c r="J30" s="48">
        <v>100</v>
      </c>
      <c r="K30" s="42"/>
      <c r="L30" s="42"/>
      <c r="M30" s="42"/>
      <c r="N30" s="42"/>
      <c r="O30" s="42"/>
      <c r="P30" s="42"/>
      <c r="Q30" s="6"/>
    </row>
    <row r="31" spans="2:17" s="41" customFormat="1" x14ac:dyDescent="0.4">
      <c r="B31" s="39">
        <f t="shared" si="2"/>
        <v>23</v>
      </c>
      <c r="C31" s="41" t="s">
        <v>155</v>
      </c>
      <c r="D31" s="41" t="s">
        <v>124</v>
      </c>
      <c r="J31" s="48">
        <v>100</v>
      </c>
      <c r="K31" s="42"/>
      <c r="L31" s="42"/>
      <c r="M31" s="42"/>
      <c r="N31" s="42"/>
      <c r="O31" s="42"/>
      <c r="P31" s="42"/>
      <c r="Q31" s="6"/>
    </row>
    <row r="32" spans="2:17" s="41" customFormat="1" x14ac:dyDescent="0.4">
      <c r="B32" s="39">
        <f t="shared" si="2"/>
        <v>24</v>
      </c>
      <c r="C32" s="41" t="s">
        <v>156</v>
      </c>
      <c r="D32" s="41" t="s">
        <v>125</v>
      </c>
      <c r="J32" s="48">
        <v>100</v>
      </c>
      <c r="K32" s="42"/>
      <c r="L32" s="42"/>
      <c r="M32" s="42"/>
      <c r="N32" s="42"/>
      <c r="O32" s="42"/>
      <c r="P32" s="42"/>
      <c r="Q32" s="6"/>
    </row>
    <row r="33" spans="2:17" s="41" customFormat="1" x14ac:dyDescent="0.4">
      <c r="B33" s="39">
        <f t="shared" si="2"/>
        <v>25</v>
      </c>
      <c r="C33" s="41" t="s">
        <v>157</v>
      </c>
      <c r="D33" s="41" t="s">
        <v>126</v>
      </c>
      <c r="J33" s="48">
        <v>100</v>
      </c>
      <c r="K33" s="42"/>
      <c r="L33" s="42"/>
      <c r="M33" s="42"/>
      <c r="N33" s="42"/>
      <c r="O33" s="42"/>
      <c r="P33" s="42"/>
      <c r="Q33" s="6"/>
    </row>
    <row r="34" spans="2:17" s="41" customFormat="1" x14ac:dyDescent="0.4">
      <c r="B34" s="39">
        <f t="shared" si="2"/>
        <v>26</v>
      </c>
      <c r="C34" s="41" t="s">
        <v>158</v>
      </c>
      <c r="D34" s="41" t="s">
        <v>127</v>
      </c>
      <c r="J34" s="48">
        <v>100</v>
      </c>
      <c r="K34" s="42"/>
      <c r="L34" s="42"/>
      <c r="M34" s="42"/>
      <c r="N34" s="42"/>
      <c r="O34" s="42"/>
      <c r="P34" s="42"/>
      <c r="Q34" s="6"/>
    </row>
    <row r="35" spans="2:17" s="41" customFormat="1" x14ac:dyDescent="0.4">
      <c r="B35" s="39">
        <f t="shared" si="2"/>
        <v>27</v>
      </c>
      <c r="C35" s="41" t="s">
        <v>159</v>
      </c>
      <c r="D35" s="41" t="s">
        <v>128</v>
      </c>
      <c r="J35" s="48">
        <v>100</v>
      </c>
      <c r="K35" s="42"/>
      <c r="L35" s="42"/>
      <c r="M35" s="42"/>
      <c r="N35" s="42"/>
      <c r="O35" s="42"/>
      <c r="P35" s="42"/>
      <c r="Q35" s="6"/>
    </row>
    <row r="36" spans="2:17" s="41" customFormat="1" x14ac:dyDescent="0.4">
      <c r="B36" s="39">
        <f t="shared" si="2"/>
        <v>28</v>
      </c>
      <c r="C36" s="41" t="s">
        <v>160</v>
      </c>
      <c r="D36" s="41" t="s">
        <v>129</v>
      </c>
      <c r="J36" s="48">
        <v>100</v>
      </c>
      <c r="K36" s="42"/>
      <c r="L36" s="42"/>
      <c r="M36" s="42"/>
      <c r="N36" s="42"/>
      <c r="O36" s="42"/>
      <c r="P36" s="42"/>
      <c r="Q36" s="6"/>
    </row>
    <row r="37" spans="2:17" s="41" customFormat="1" x14ac:dyDescent="0.4">
      <c r="B37" s="39">
        <f t="shared" si="2"/>
        <v>29</v>
      </c>
      <c r="C37" s="41" t="s">
        <v>161</v>
      </c>
      <c r="D37" s="41" t="s">
        <v>130</v>
      </c>
      <c r="J37" s="48">
        <v>100</v>
      </c>
      <c r="K37" s="42"/>
      <c r="L37" s="42"/>
      <c r="M37" s="42"/>
      <c r="N37" s="42"/>
      <c r="O37" s="42"/>
      <c r="P37" s="42"/>
      <c r="Q37" s="6"/>
    </row>
    <row r="38" spans="2:17" s="41" customFormat="1" x14ac:dyDescent="0.4">
      <c r="B38" s="39">
        <f t="shared" si="2"/>
        <v>30</v>
      </c>
      <c r="C38" s="41" t="s">
        <v>162</v>
      </c>
      <c r="D38" s="41" t="s">
        <v>131</v>
      </c>
      <c r="J38" s="48">
        <v>100</v>
      </c>
      <c r="K38" s="43"/>
      <c r="L38" s="43"/>
      <c r="M38" s="43"/>
      <c r="N38" s="43"/>
      <c r="O38" s="43"/>
      <c r="P38" s="43"/>
      <c r="Q38" s="6"/>
    </row>
    <row r="39" spans="2:17" s="41" customFormat="1" x14ac:dyDescent="0.4">
      <c r="B39" s="39">
        <f t="shared" si="2"/>
        <v>31</v>
      </c>
      <c r="C39" s="41" t="s">
        <v>163</v>
      </c>
      <c r="D39" s="41" t="s">
        <v>132</v>
      </c>
      <c r="J39" s="48">
        <v>100</v>
      </c>
      <c r="K39" s="43"/>
      <c r="L39" s="43"/>
      <c r="M39" s="43"/>
      <c r="N39" s="43"/>
      <c r="O39" s="43"/>
      <c r="P39" s="43"/>
      <c r="Q39" s="6"/>
    </row>
    <row r="40" spans="2:17" s="41" customFormat="1" x14ac:dyDescent="0.4">
      <c r="B40" s="39"/>
      <c r="J40" s="43"/>
      <c r="K40" s="43"/>
      <c r="L40" s="43"/>
      <c r="M40" s="43"/>
      <c r="N40" s="43"/>
      <c r="O40" s="43"/>
      <c r="P40" s="43"/>
      <c r="Q40" s="6"/>
    </row>
    <row r="41" spans="2:17" x14ac:dyDescent="0.4">
      <c r="B41" s="8"/>
      <c r="C41" s="12"/>
      <c r="D41" s="67"/>
      <c r="E41" s="68"/>
      <c r="F41" s="68"/>
      <c r="G41" s="68"/>
      <c r="H41" s="68"/>
      <c r="I41" s="69"/>
      <c r="J41" s="2"/>
      <c r="K41" s="2"/>
      <c r="L41" s="2"/>
      <c r="M41" s="2"/>
      <c r="N41" s="2"/>
      <c r="O41" s="2"/>
      <c r="P41" s="2"/>
      <c r="Q41" s="6">
        <f t="shared" ref="Q41" si="3">SUM(J41:P41)/7</f>
        <v>0</v>
      </c>
    </row>
    <row r="42" spans="2:17" x14ac:dyDescent="0.4">
      <c r="C42" s="60"/>
      <c r="D42" s="60"/>
      <c r="E42" s="7"/>
      <c r="H42" s="61" t="s">
        <v>19</v>
      </c>
      <c r="I42" s="61"/>
      <c r="J42" s="13">
        <f>COUNTIF(J9:J39,"&gt;=70")</f>
        <v>31</v>
      </c>
      <c r="K42" s="13">
        <f t="shared" ref="K42:P42" si="4">COUNTIF(K9:K41,"&gt;=70")</f>
        <v>0</v>
      </c>
      <c r="L42" s="13">
        <f t="shared" si="4"/>
        <v>0</v>
      </c>
      <c r="M42" s="13">
        <f t="shared" si="4"/>
        <v>0</v>
      </c>
      <c r="N42" s="13">
        <f t="shared" si="4"/>
        <v>0</v>
      </c>
      <c r="O42" s="13">
        <f t="shared" si="4"/>
        <v>0</v>
      </c>
      <c r="P42" s="13">
        <f t="shared" si="4"/>
        <v>0</v>
      </c>
      <c r="Q42" s="17">
        <f>COUNTIF(Q9:Q23,"&gt;=70")</f>
        <v>0</v>
      </c>
    </row>
    <row r="43" spans="2:17" x14ac:dyDescent="0.4">
      <c r="C43" s="60"/>
      <c r="D43" s="60"/>
      <c r="E43" s="11"/>
      <c r="H43" s="62" t="s">
        <v>20</v>
      </c>
      <c r="I43" s="62"/>
      <c r="J43" s="14">
        <f>COUNTIF(J9:J37,"&lt;70")</f>
        <v>0</v>
      </c>
      <c r="K43" s="14">
        <f t="shared" ref="K43:Q43" si="5">COUNTIF(K9:K41,"&lt;70")</f>
        <v>15</v>
      </c>
      <c r="L43" s="14">
        <f t="shared" si="5"/>
        <v>15</v>
      </c>
      <c r="M43" s="14">
        <f t="shared" si="5"/>
        <v>15</v>
      </c>
      <c r="N43" s="14">
        <f t="shared" si="5"/>
        <v>15</v>
      </c>
      <c r="O43" s="14">
        <f t="shared" si="5"/>
        <v>15</v>
      </c>
      <c r="P43" s="14">
        <f t="shared" si="5"/>
        <v>15</v>
      </c>
      <c r="Q43" s="14">
        <f t="shared" si="5"/>
        <v>16</v>
      </c>
    </row>
    <row r="44" spans="2:17" x14ac:dyDescent="0.4">
      <c r="C44" s="60"/>
      <c r="D44" s="60"/>
      <c r="E44" s="60"/>
      <c r="H44" s="62" t="s">
        <v>21</v>
      </c>
      <c r="I44" s="62"/>
      <c r="J44" s="14">
        <f t="shared" ref="J44:Q44" si="6">COUNT(J9:J41)</f>
        <v>31</v>
      </c>
      <c r="K44" s="14">
        <f t="shared" si="6"/>
        <v>15</v>
      </c>
      <c r="L44" s="14">
        <f t="shared" si="6"/>
        <v>15</v>
      </c>
      <c r="M44" s="14">
        <f t="shared" si="6"/>
        <v>15</v>
      </c>
      <c r="N44" s="14">
        <f t="shared" si="6"/>
        <v>15</v>
      </c>
      <c r="O44" s="14">
        <f t="shared" si="6"/>
        <v>15</v>
      </c>
      <c r="P44" s="14">
        <f t="shared" si="6"/>
        <v>15</v>
      </c>
      <c r="Q44" s="14">
        <f t="shared" si="6"/>
        <v>16</v>
      </c>
    </row>
    <row r="45" spans="2:17" x14ac:dyDescent="0.4">
      <c r="C45" s="60"/>
      <c r="D45" s="60"/>
      <c r="E45" s="7"/>
      <c r="F45" s="4"/>
      <c r="H45" s="66" t="s">
        <v>16</v>
      </c>
      <c r="I45" s="66"/>
      <c r="J45" s="15">
        <f>J42/J44</f>
        <v>1</v>
      </c>
      <c r="K45" s="16">
        <f t="shared" ref="K45:Q45" si="7">K42/K44</f>
        <v>0</v>
      </c>
      <c r="L45" s="16">
        <f t="shared" si="7"/>
        <v>0</v>
      </c>
      <c r="M45" s="16">
        <f t="shared" si="7"/>
        <v>0</v>
      </c>
      <c r="N45" s="16">
        <f t="shared" si="7"/>
        <v>0</v>
      </c>
      <c r="O45" s="16">
        <f t="shared" si="7"/>
        <v>0</v>
      </c>
      <c r="P45" s="16">
        <f t="shared" si="7"/>
        <v>0</v>
      </c>
      <c r="Q45" s="16">
        <f t="shared" si="7"/>
        <v>0</v>
      </c>
    </row>
    <row r="46" spans="2:17" x14ac:dyDescent="0.4">
      <c r="C46" s="60"/>
      <c r="D46" s="60"/>
      <c r="E46" s="7"/>
      <c r="F46" s="4"/>
      <c r="H46" s="66" t="s">
        <v>17</v>
      </c>
      <c r="I46" s="66"/>
      <c r="J46" s="15">
        <f>J43/J44</f>
        <v>0</v>
      </c>
      <c r="K46" s="15">
        <f t="shared" ref="K46:Q46" si="8">K43/K44</f>
        <v>1</v>
      </c>
      <c r="L46" s="16">
        <f t="shared" si="8"/>
        <v>1</v>
      </c>
      <c r="M46" s="16">
        <f t="shared" si="8"/>
        <v>1</v>
      </c>
      <c r="N46" s="16">
        <f t="shared" si="8"/>
        <v>1</v>
      </c>
      <c r="O46" s="16">
        <f t="shared" si="8"/>
        <v>1</v>
      </c>
      <c r="P46" s="16">
        <f t="shared" si="8"/>
        <v>1</v>
      </c>
      <c r="Q46" s="16">
        <f t="shared" si="8"/>
        <v>1</v>
      </c>
    </row>
    <row r="47" spans="2:17" x14ac:dyDescent="0.4">
      <c r="C47" s="60"/>
      <c r="D47" s="60"/>
      <c r="E47" s="11"/>
      <c r="F47" s="4"/>
    </row>
    <row r="48" spans="2:17" x14ac:dyDescent="0.4">
      <c r="C48" s="7"/>
      <c r="D48" s="7"/>
      <c r="E48" s="11"/>
      <c r="F48" s="4"/>
    </row>
    <row r="49" spans="10:16" x14ac:dyDescent="0.4">
      <c r="J49" s="64"/>
      <c r="K49" s="64"/>
      <c r="L49" s="64"/>
      <c r="M49" s="64"/>
      <c r="N49" s="64"/>
      <c r="O49" s="64"/>
      <c r="P49" s="64"/>
    </row>
    <row r="50" spans="10:16" x14ac:dyDescent="0.4">
      <c r="J50" s="65" t="s">
        <v>18</v>
      </c>
      <c r="K50" s="65"/>
      <c r="L50" s="65"/>
      <c r="M50" s="65"/>
      <c r="N50" s="65"/>
      <c r="O50" s="65"/>
      <c r="P50" s="65"/>
    </row>
  </sheetData>
  <mergeCells count="23">
    <mergeCell ref="C47:D47"/>
    <mergeCell ref="J49:P49"/>
    <mergeCell ref="J50:P50"/>
    <mergeCell ref="C44:E44"/>
    <mergeCell ref="H44:I44"/>
    <mergeCell ref="C45:D45"/>
    <mergeCell ref="H45:I45"/>
    <mergeCell ref="C46:D46"/>
    <mergeCell ref="H46:I46"/>
    <mergeCell ref="D41:I41"/>
    <mergeCell ref="C42:D42"/>
    <mergeCell ref="H42:I42"/>
    <mergeCell ref="C43:D43"/>
    <mergeCell ref="H43:I43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9"/>
  <sheetViews>
    <sheetView topLeftCell="B33" zoomScale="123" zoomScaleNormal="84" workbookViewId="0">
      <selection activeCell="L39" sqref="E39:M40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"/>
      <c r="R2" s="1"/>
    </row>
    <row r="3" spans="2:18" x14ac:dyDescent="0.4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0"/>
      <c r="R3" s="10"/>
    </row>
    <row r="4" spans="2:18" x14ac:dyDescent="0.4">
      <c r="C4" t="s">
        <v>0</v>
      </c>
      <c r="D4" s="57" t="s">
        <v>91</v>
      </c>
      <c r="E4" s="57"/>
      <c r="F4" s="57"/>
      <c r="G4" s="57"/>
      <c r="I4" t="s">
        <v>1</v>
      </c>
      <c r="J4" s="58" t="s">
        <v>92</v>
      </c>
      <c r="K4" s="58"/>
      <c r="M4" t="s">
        <v>2</v>
      </c>
      <c r="N4" s="59">
        <v>45356</v>
      </c>
      <c r="O4" s="59"/>
    </row>
    <row r="5" spans="2:18" ht="6.75" customHeight="1" x14ac:dyDescent="0.4">
      <c r="D5" s="3"/>
      <c r="E5" s="3"/>
      <c r="F5" s="3"/>
      <c r="G5" s="3"/>
    </row>
    <row r="6" spans="2:18" x14ac:dyDescent="0.4">
      <c r="C6" t="s">
        <v>3</v>
      </c>
      <c r="D6" s="58" t="s">
        <v>97</v>
      </c>
      <c r="E6" s="58"/>
      <c r="F6" s="58"/>
      <c r="G6" s="58"/>
      <c r="I6" s="63" t="s">
        <v>22</v>
      </c>
      <c r="J6" s="63"/>
      <c r="K6" s="53" t="s">
        <v>87</v>
      </c>
      <c r="L6" s="53"/>
      <c r="M6" s="53"/>
      <c r="N6" s="53"/>
      <c r="O6" s="53"/>
      <c r="P6" s="53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/>
      <c r="P8" s="9"/>
      <c r="Q8" s="5" t="s">
        <v>23</v>
      </c>
    </row>
    <row r="9" spans="2:18" ht="15.9" x14ac:dyDescent="0.45">
      <c r="B9" s="8">
        <v>1</v>
      </c>
      <c r="C9" s="49" t="s">
        <v>170</v>
      </c>
      <c r="D9" s="50" t="s">
        <v>195</v>
      </c>
      <c r="E9" s="41"/>
      <c r="F9" s="41"/>
      <c r="G9" s="41"/>
      <c r="H9" s="41"/>
      <c r="I9" s="41"/>
      <c r="J9" s="42">
        <v>90</v>
      </c>
      <c r="K9" s="9">
        <v>0</v>
      </c>
      <c r="L9" s="9"/>
      <c r="M9" s="9"/>
      <c r="N9" s="9"/>
      <c r="O9" s="9"/>
      <c r="P9" s="9"/>
      <c r="Q9" s="70"/>
    </row>
    <row r="10" spans="2:18" ht="15.9" x14ac:dyDescent="0.45">
      <c r="B10" s="8">
        <v>2</v>
      </c>
      <c r="C10" s="49" t="s">
        <v>171</v>
      </c>
      <c r="D10" s="50" t="s">
        <v>196</v>
      </c>
      <c r="E10" s="41"/>
      <c r="F10" s="41"/>
      <c r="G10" s="41"/>
      <c r="H10" s="41"/>
      <c r="I10" s="41"/>
      <c r="J10" s="42">
        <v>90</v>
      </c>
      <c r="K10" s="9">
        <v>0</v>
      </c>
      <c r="L10" s="9"/>
      <c r="M10" s="9"/>
      <c r="N10" s="9"/>
      <c r="O10" s="9"/>
      <c r="P10" s="9"/>
      <c r="Q10" s="70"/>
    </row>
    <row r="11" spans="2:18" ht="15.9" x14ac:dyDescent="0.45">
      <c r="B11" s="39">
        <v>3</v>
      </c>
      <c r="C11" s="49" t="s">
        <v>167</v>
      </c>
      <c r="D11" s="50" t="s">
        <v>164</v>
      </c>
      <c r="E11" s="41"/>
      <c r="F11" s="41"/>
      <c r="G11" s="41"/>
      <c r="H11" s="41"/>
      <c r="I11" s="41"/>
      <c r="J11" s="42">
        <v>90</v>
      </c>
      <c r="K11" s="9">
        <v>0</v>
      </c>
      <c r="L11" s="9"/>
      <c r="M11" s="9"/>
      <c r="N11" s="9"/>
      <c r="O11" s="9"/>
      <c r="P11" s="9"/>
      <c r="Q11" s="70"/>
    </row>
    <row r="12" spans="2:18" ht="15.9" x14ac:dyDescent="0.45">
      <c r="B12" s="39">
        <v>4</v>
      </c>
      <c r="C12" s="49" t="s">
        <v>172</v>
      </c>
      <c r="D12" s="50" t="s">
        <v>197</v>
      </c>
      <c r="E12" s="41"/>
      <c r="F12" s="41"/>
      <c r="G12" s="41"/>
      <c r="H12" s="41"/>
      <c r="I12" s="41"/>
      <c r="J12" s="42">
        <v>90</v>
      </c>
      <c r="K12" s="9">
        <v>0</v>
      </c>
      <c r="L12" s="9"/>
      <c r="M12" s="9"/>
      <c r="N12" s="9"/>
      <c r="O12" s="9"/>
      <c r="P12" s="9"/>
      <c r="Q12" s="70"/>
    </row>
    <row r="13" spans="2:18" ht="15.9" x14ac:dyDescent="0.45">
      <c r="B13" s="39">
        <v>5</v>
      </c>
      <c r="C13" s="49" t="s">
        <v>173</v>
      </c>
      <c r="D13" s="50" t="s">
        <v>198</v>
      </c>
      <c r="E13" s="41"/>
      <c r="F13" s="41"/>
      <c r="G13" s="41"/>
      <c r="H13" s="41"/>
      <c r="I13" s="41"/>
      <c r="J13" s="42">
        <v>0</v>
      </c>
      <c r="K13" s="9">
        <v>0</v>
      </c>
      <c r="L13" s="9"/>
      <c r="M13" s="9"/>
      <c r="N13" s="9"/>
      <c r="O13" s="9"/>
      <c r="P13" s="9"/>
      <c r="Q13" s="70"/>
    </row>
    <row r="14" spans="2:18" ht="15.9" x14ac:dyDescent="0.45">
      <c r="B14" s="39">
        <v>6</v>
      </c>
      <c r="C14" s="49" t="s">
        <v>174</v>
      </c>
      <c r="D14" s="50" t="s">
        <v>199</v>
      </c>
      <c r="E14" s="41"/>
      <c r="F14" s="41"/>
      <c r="G14" s="41"/>
      <c r="H14" s="41"/>
      <c r="I14" s="41"/>
      <c r="J14" s="42">
        <v>90</v>
      </c>
      <c r="K14" s="9">
        <v>0</v>
      </c>
      <c r="L14" s="9"/>
      <c r="M14" s="9"/>
      <c r="N14" s="9"/>
      <c r="O14" s="9"/>
      <c r="P14" s="9"/>
      <c r="Q14" s="70"/>
    </row>
    <row r="15" spans="2:18" ht="15.9" x14ac:dyDescent="0.45">
      <c r="B15" s="39">
        <v>7</v>
      </c>
      <c r="C15" s="49" t="s">
        <v>175</v>
      </c>
      <c r="D15" s="50" t="s">
        <v>200</v>
      </c>
      <c r="E15" s="41"/>
      <c r="F15" s="41"/>
      <c r="G15" s="41"/>
      <c r="H15" s="41"/>
      <c r="I15" s="41"/>
      <c r="J15" s="42">
        <v>90</v>
      </c>
      <c r="K15" s="9">
        <v>0</v>
      </c>
      <c r="L15" s="9"/>
      <c r="M15" s="9"/>
      <c r="N15" s="9"/>
      <c r="O15" s="9"/>
      <c r="P15" s="9"/>
      <c r="Q15" s="70"/>
    </row>
    <row r="16" spans="2:18" ht="15.9" x14ac:dyDescent="0.45">
      <c r="B16" s="39">
        <v>8</v>
      </c>
      <c r="C16" s="49" t="s">
        <v>168</v>
      </c>
      <c r="D16" s="50" t="s">
        <v>165</v>
      </c>
      <c r="E16" s="41"/>
      <c r="F16" s="41"/>
      <c r="G16" s="41"/>
      <c r="H16" s="41"/>
      <c r="I16" s="41"/>
      <c r="J16" s="42">
        <v>90</v>
      </c>
      <c r="K16" s="9">
        <v>0</v>
      </c>
      <c r="L16" s="9"/>
      <c r="M16" s="9"/>
      <c r="N16" s="9"/>
      <c r="O16" s="9"/>
      <c r="P16" s="9"/>
      <c r="Q16" s="70"/>
    </row>
    <row r="17" spans="2:17" ht="15.9" x14ac:dyDescent="0.45">
      <c r="B17" s="39">
        <v>9</v>
      </c>
      <c r="C17" s="49" t="s">
        <v>176</v>
      </c>
      <c r="D17" s="50" t="s">
        <v>201</v>
      </c>
      <c r="E17" s="41"/>
      <c r="F17" s="41"/>
      <c r="G17" s="41"/>
      <c r="H17" s="41"/>
      <c r="I17" s="41"/>
      <c r="J17" s="42">
        <v>95</v>
      </c>
      <c r="K17" s="9">
        <v>0</v>
      </c>
      <c r="L17" s="9"/>
      <c r="M17" s="9"/>
      <c r="N17" s="9"/>
      <c r="O17" s="9"/>
      <c r="P17" s="9"/>
      <c r="Q17" s="70"/>
    </row>
    <row r="18" spans="2:17" ht="15.9" x14ac:dyDescent="0.45">
      <c r="B18" s="39">
        <v>10</v>
      </c>
      <c r="C18" s="49" t="s">
        <v>177</v>
      </c>
      <c r="D18" s="50" t="s">
        <v>202</v>
      </c>
      <c r="E18" s="41"/>
      <c r="F18" s="41"/>
      <c r="G18" s="41"/>
      <c r="H18" s="41"/>
      <c r="I18" s="41"/>
      <c r="J18" s="42">
        <v>95</v>
      </c>
      <c r="K18" s="9">
        <v>0</v>
      </c>
      <c r="L18" s="9"/>
      <c r="M18" s="9"/>
      <c r="N18" s="9"/>
      <c r="O18" s="9"/>
      <c r="P18" s="9"/>
      <c r="Q18" s="70"/>
    </row>
    <row r="19" spans="2:17" ht="15.9" x14ac:dyDescent="0.45">
      <c r="B19" s="39">
        <v>11</v>
      </c>
      <c r="C19" s="49" t="s">
        <v>178</v>
      </c>
      <c r="D19" s="50" t="s">
        <v>203</v>
      </c>
      <c r="E19" s="41"/>
      <c r="F19" s="41"/>
      <c r="G19" s="41"/>
      <c r="H19" s="41"/>
      <c r="I19" s="41"/>
      <c r="J19" s="42">
        <v>90</v>
      </c>
      <c r="K19" s="9">
        <v>0</v>
      </c>
      <c r="L19" s="9"/>
      <c r="M19" s="9"/>
      <c r="N19" s="9"/>
      <c r="O19" s="9"/>
      <c r="P19" s="9"/>
      <c r="Q19" s="70"/>
    </row>
    <row r="20" spans="2:17" ht="15.9" x14ac:dyDescent="0.45">
      <c r="B20" s="39">
        <v>12</v>
      </c>
      <c r="C20" s="49" t="s">
        <v>179</v>
      </c>
      <c r="D20" s="50" t="s">
        <v>204</v>
      </c>
      <c r="E20" s="41"/>
      <c r="F20" s="41"/>
      <c r="G20" s="41"/>
      <c r="H20" s="41"/>
      <c r="I20" s="41"/>
      <c r="J20" s="42">
        <v>90</v>
      </c>
      <c r="K20" s="9">
        <v>0</v>
      </c>
      <c r="L20" s="9"/>
      <c r="M20" s="9"/>
      <c r="N20" s="9"/>
      <c r="O20" s="9"/>
      <c r="P20" s="9"/>
      <c r="Q20" s="70"/>
    </row>
    <row r="21" spans="2:17" ht="15.9" x14ac:dyDescent="0.45">
      <c r="B21" s="39">
        <v>13</v>
      </c>
      <c r="C21" s="49" t="s">
        <v>180</v>
      </c>
      <c r="D21" s="50" t="s">
        <v>205</v>
      </c>
      <c r="E21" s="41"/>
      <c r="F21" s="41"/>
      <c r="G21" s="41"/>
      <c r="H21" s="41"/>
      <c r="I21" s="41"/>
      <c r="J21" s="42">
        <v>100</v>
      </c>
      <c r="K21" s="9">
        <v>0</v>
      </c>
      <c r="L21" s="9"/>
      <c r="M21" s="9"/>
      <c r="N21" s="9"/>
      <c r="O21" s="9"/>
      <c r="P21" s="9"/>
      <c r="Q21" s="70"/>
    </row>
    <row r="22" spans="2:17" ht="15.9" x14ac:dyDescent="0.45">
      <c r="B22" s="39">
        <v>14</v>
      </c>
      <c r="C22" s="49" t="s">
        <v>181</v>
      </c>
      <c r="D22" s="50" t="s">
        <v>206</v>
      </c>
      <c r="E22" s="41"/>
      <c r="F22" s="41"/>
      <c r="G22" s="41"/>
      <c r="H22" s="41"/>
      <c r="I22" s="41"/>
      <c r="J22" s="42">
        <v>100</v>
      </c>
      <c r="K22" s="9">
        <v>0</v>
      </c>
      <c r="L22" s="9"/>
      <c r="M22" s="9"/>
      <c r="N22" s="9"/>
      <c r="O22" s="9"/>
      <c r="P22" s="9"/>
      <c r="Q22" s="70"/>
    </row>
    <row r="23" spans="2:17" ht="15.9" x14ac:dyDescent="0.45">
      <c r="B23" s="39">
        <v>15</v>
      </c>
      <c r="C23" s="49" t="s">
        <v>182</v>
      </c>
      <c r="D23" s="50" t="s">
        <v>207</v>
      </c>
      <c r="E23" s="41"/>
      <c r="F23" s="41"/>
      <c r="G23" s="41"/>
      <c r="H23" s="41"/>
      <c r="I23" s="41"/>
      <c r="J23" s="9">
        <v>90</v>
      </c>
      <c r="K23" s="9">
        <v>0</v>
      </c>
      <c r="L23" s="9"/>
      <c r="M23" s="9"/>
      <c r="N23" s="9"/>
      <c r="O23" s="9"/>
      <c r="P23" s="9"/>
      <c r="Q23" s="70"/>
    </row>
    <row r="24" spans="2:17" ht="15.9" x14ac:dyDescent="0.45">
      <c r="B24" s="39">
        <v>16</v>
      </c>
      <c r="C24" s="49" t="s">
        <v>183</v>
      </c>
      <c r="D24" s="50" t="s">
        <v>208</v>
      </c>
      <c r="E24" s="41"/>
      <c r="F24" s="41"/>
      <c r="G24" s="41"/>
      <c r="H24" s="41"/>
      <c r="I24" s="41"/>
      <c r="J24" s="9">
        <v>90</v>
      </c>
      <c r="K24" s="9">
        <v>0</v>
      </c>
      <c r="L24" s="9"/>
      <c r="M24" s="9"/>
      <c r="N24" s="9"/>
      <c r="O24" s="9"/>
      <c r="P24" s="9"/>
      <c r="Q24" s="70"/>
    </row>
    <row r="25" spans="2:17" ht="15.9" x14ac:dyDescent="0.45">
      <c r="B25" s="39">
        <v>17</v>
      </c>
      <c r="C25" s="49" t="s">
        <v>184</v>
      </c>
      <c r="D25" s="50" t="s">
        <v>209</v>
      </c>
      <c r="E25" s="41"/>
      <c r="F25" s="41"/>
      <c r="G25" s="41"/>
      <c r="H25" s="41"/>
      <c r="I25" s="41"/>
      <c r="J25" s="42">
        <v>90</v>
      </c>
      <c r="K25" s="9">
        <v>0</v>
      </c>
      <c r="L25" s="9"/>
      <c r="M25" s="9"/>
      <c r="N25" s="9"/>
      <c r="O25" s="9"/>
      <c r="P25" s="9"/>
      <c r="Q25" s="70"/>
    </row>
    <row r="26" spans="2:17" ht="15.9" x14ac:dyDescent="0.45">
      <c r="B26" s="39">
        <v>18</v>
      </c>
      <c r="C26" s="49" t="s">
        <v>185</v>
      </c>
      <c r="D26" s="50" t="s">
        <v>210</v>
      </c>
      <c r="E26" s="41"/>
      <c r="F26" s="41"/>
      <c r="G26" s="41"/>
      <c r="H26" s="41"/>
      <c r="I26" s="41"/>
      <c r="J26" s="42">
        <v>90</v>
      </c>
      <c r="K26" s="9">
        <v>0</v>
      </c>
      <c r="L26" s="9"/>
      <c r="M26" s="9"/>
      <c r="N26" s="9"/>
      <c r="O26" s="9"/>
      <c r="P26" s="9"/>
      <c r="Q26" s="70"/>
    </row>
    <row r="27" spans="2:17" ht="15.9" x14ac:dyDescent="0.45">
      <c r="B27" s="39">
        <v>19</v>
      </c>
      <c r="C27" s="49" t="s">
        <v>169</v>
      </c>
      <c r="D27" s="50" t="s">
        <v>166</v>
      </c>
      <c r="E27" s="41"/>
      <c r="F27" s="41"/>
      <c r="G27" s="41"/>
      <c r="H27" s="41"/>
      <c r="I27" s="41"/>
      <c r="J27" s="42">
        <v>95</v>
      </c>
      <c r="K27" s="40">
        <v>0</v>
      </c>
      <c r="L27" s="9"/>
      <c r="M27" s="9"/>
      <c r="N27" s="9"/>
      <c r="O27" s="9"/>
      <c r="P27" s="9"/>
      <c r="Q27" s="70"/>
    </row>
    <row r="28" spans="2:17" ht="15.9" x14ac:dyDescent="0.45">
      <c r="B28" s="39">
        <v>20</v>
      </c>
      <c r="C28" s="49" t="s">
        <v>186</v>
      </c>
      <c r="D28" s="50" t="s">
        <v>211</v>
      </c>
      <c r="E28" s="41"/>
      <c r="F28" s="41"/>
      <c r="G28" s="41"/>
      <c r="H28" s="41"/>
      <c r="I28" s="41"/>
      <c r="J28" s="42">
        <v>95</v>
      </c>
      <c r="K28" s="40">
        <v>0</v>
      </c>
      <c r="L28" s="9"/>
      <c r="M28" s="9"/>
      <c r="N28" s="9"/>
      <c r="O28" s="9"/>
      <c r="P28" s="9"/>
      <c r="Q28" s="70"/>
    </row>
    <row r="29" spans="2:17" ht="15.9" x14ac:dyDescent="0.45">
      <c r="B29" s="39">
        <v>21</v>
      </c>
      <c r="C29" s="49" t="s">
        <v>187</v>
      </c>
      <c r="D29" s="50" t="s">
        <v>212</v>
      </c>
      <c r="E29" s="41"/>
      <c r="F29" s="41"/>
      <c r="G29" s="41"/>
      <c r="H29" s="41"/>
      <c r="I29" s="41"/>
      <c r="J29" s="42">
        <v>90</v>
      </c>
      <c r="K29" s="40">
        <v>0</v>
      </c>
      <c r="L29" s="9"/>
      <c r="M29" s="9"/>
      <c r="N29" s="9"/>
      <c r="O29" s="9"/>
      <c r="P29" s="9"/>
      <c r="Q29" s="70"/>
    </row>
    <row r="30" spans="2:17" ht="15.9" x14ac:dyDescent="0.45">
      <c r="B30" s="39">
        <v>22</v>
      </c>
      <c r="C30" s="49" t="s">
        <v>188</v>
      </c>
      <c r="D30" s="50" t="s">
        <v>213</v>
      </c>
      <c r="E30" s="41"/>
      <c r="F30" s="41"/>
      <c r="G30" s="41"/>
      <c r="H30" s="41"/>
      <c r="I30" s="41"/>
      <c r="J30" s="9">
        <v>90</v>
      </c>
      <c r="K30" s="40">
        <v>0</v>
      </c>
      <c r="L30" s="9"/>
      <c r="M30" s="9"/>
      <c r="N30" s="9"/>
      <c r="O30" s="9"/>
      <c r="P30" s="9"/>
      <c r="Q30" s="70"/>
    </row>
    <row r="31" spans="2:17" ht="15.9" x14ac:dyDescent="0.45">
      <c r="B31" s="39">
        <v>23</v>
      </c>
      <c r="C31" s="49" t="s">
        <v>189</v>
      </c>
      <c r="D31" s="50" t="s">
        <v>214</v>
      </c>
      <c r="E31" s="41"/>
      <c r="F31" s="41"/>
      <c r="G31" s="41"/>
      <c r="H31" s="41"/>
      <c r="I31" s="41"/>
      <c r="J31" s="9">
        <v>90</v>
      </c>
      <c r="K31" s="40">
        <v>0</v>
      </c>
      <c r="L31" s="9"/>
      <c r="M31" s="9"/>
      <c r="N31" s="9"/>
      <c r="O31" s="9"/>
      <c r="P31" s="9"/>
      <c r="Q31" s="70"/>
    </row>
    <row r="32" spans="2:17" s="41" customFormat="1" ht="15.9" x14ac:dyDescent="0.45">
      <c r="B32" s="39">
        <v>24</v>
      </c>
      <c r="C32" s="49" t="s">
        <v>95</v>
      </c>
      <c r="D32" s="50" t="s">
        <v>96</v>
      </c>
      <c r="J32" s="48">
        <v>0</v>
      </c>
      <c r="K32" s="2"/>
      <c r="L32" s="48"/>
      <c r="M32" s="48"/>
      <c r="N32" s="48"/>
      <c r="O32" s="48"/>
      <c r="P32" s="48"/>
      <c r="Q32" s="70"/>
    </row>
    <row r="33" spans="2:17" s="41" customFormat="1" ht="15.9" x14ac:dyDescent="0.45">
      <c r="B33" s="39">
        <v>25</v>
      </c>
      <c r="C33" s="49" t="s">
        <v>190</v>
      </c>
      <c r="D33" s="50" t="s">
        <v>215</v>
      </c>
      <c r="J33" s="48">
        <v>0</v>
      </c>
      <c r="K33" s="2"/>
      <c r="L33" s="48"/>
      <c r="M33" s="48"/>
      <c r="N33" s="48"/>
      <c r="O33" s="48"/>
      <c r="P33" s="48"/>
      <c r="Q33" s="70"/>
    </row>
    <row r="34" spans="2:17" s="41" customFormat="1" ht="15.9" x14ac:dyDescent="0.45">
      <c r="B34" s="39">
        <v>26</v>
      </c>
      <c r="C34" s="49" t="s">
        <v>191</v>
      </c>
      <c r="D34" s="50" t="s">
        <v>216</v>
      </c>
      <c r="J34" s="48">
        <v>90</v>
      </c>
      <c r="K34" s="48"/>
      <c r="L34" s="48"/>
      <c r="M34" s="48"/>
      <c r="N34" s="48"/>
      <c r="O34" s="48"/>
      <c r="P34" s="48"/>
      <c r="Q34" s="70"/>
    </row>
    <row r="35" spans="2:17" s="41" customFormat="1" ht="15.9" x14ac:dyDescent="0.45">
      <c r="B35" s="39">
        <v>27</v>
      </c>
      <c r="C35" s="49" t="s">
        <v>192</v>
      </c>
      <c r="D35" s="50" t="s">
        <v>217</v>
      </c>
      <c r="J35" s="48">
        <v>90</v>
      </c>
      <c r="K35" s="48"/>
      <c r="L35" s="48"/>
      <c r="M35" s="48"/>
      <c r="N35" s="48"/>
      <c r="O35" s="48"/>
      <c r="P35" s="48"/>
      <c r="Q35" s="70"/>
    </row>
    <row r="36" spans="2:17" s="41" customFormat="1" ht="15.9" x14ac:dyDescent="0.45">
      <c r="B36" s="39">
        <v>28</v>
      </c>
      <c r="C36" s="49" t="s">
        <v>193</v>
      </c>
      <c r="D36" s="50" t="s">
        <v>218</v>
      </c>
      <c r="J36" s="48">
        <v>90</v>
      </c>
      <c r="K36" s="48"/>
      <c r="L36" s="48"/>
      <c r="M36" s="48"/>
      <c r="N36" s="48"/>
      <c r="O36" s="48"/>
      <c r="P36" s="48"/>
      <c r="Q36" s="70"/>
    </row>
    <row r="37" spans="2:17" s="41" customFormat="1" ht="15.9" x14ac:dyDescent="0.45">
      <c r="B37" s="39">
        <v>29</v>
      </c>
      <c r="C37" s="49" t="s">
        <v>194</v>
      </c>
      <c r="D37" s="50" t="s">
        <v>219</v>
      </c>
      <c r="J37" s="48">
        <v>90</v>
      </c>
      <c r="K37" s="48"/>
      <c r="L37" s="48"/>
      <c r="M37" s="48"/>
      <c r="N37" s="48"/>
      <c r="O37" s="48"/>
      <c r="P37" s="48"/>
      <c r="Q37" s="70"/>
    </row>
    <row r="38" spans="2:17" s="41" customFormat="1" ht="15.9" x14ac:dyDescent="0.45">
      <c r="B38" s="39">
        <v>30</v>
      </c>
      <c r="C38" s="49" t="s">
        <v>93</v>
      </c>
      <c r="D38" s="50" t="s">
        <v>94</v>
      </c>
      <c r="J38" s="48">
        <v>0</v>
      </c>
      <c r="K38" s="2"/>
      <c r="L38" s="48"/>
      <c r="M38" s="48"/>
      <c r="N38" s="48"/>
      <c r="O38" s="48"/>
      <c r="P38" s="48"/>
      <c r="Q38" s="70"/>
    </row>
    <row r="39" spans="2:17" s="41" customFormat="1" x14ac:dyDescent="0.4">
      <c r="B39" s="31"/>
      <c r="J39" s="45"/>
      <c r="K39" s="45"/>
      <c r="L39" s="45"/>
      <c r="M39" s="45"/>
      <c r="N39" s="45"/>
      <c r="O39" s="45"/>
      <c r="P39" s="45"/>
      <c r="Q39" s="71"/>
    </row>
    <row r="40" spans="2:17" x14ac:dyDescent="0.4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38"/>
    </row>
    <row r="41" spans="2:17" x14ac:dyDescent="0.4">
      <c r="C41" s="60"/>
      <c r="D41" s="60"/>
      <c r="E41" s="7"/>
      <c r="H41" s="61" t="s">
        <v>19</v>
      </c>
      <c r="I41" s="61"/>
      <c r="J41" s="13">
        <f t="shared" ref="J41:P41" si="0">COUNTIF(J9:J40,"&gt;=70")</f>
        <v>26</v>
      </c>
      <c r="K41" s="13">
        <f t="shared" si="0"/>
        <v>0</v>
      </c>
      <c r="L41" s="13">
        <f t="shared" si="0"/>
        <v>0</v>
      </c>
      <c r="M41" s="13">
        <f t="shared" si="0"/>
        <v>0</v>
      </c>
      <c r="N41" s="13">
        <f t="shared" si="0"/>
        <v>0</v>
      </c>
      <c r="O41" s="13">
        <f t="shared" si="0"/>
        <v>0</v>
      </c>
      <c r="P41" s="13">
        <f t="shared" si="0"/>
        <v>0</v>
      </c>
      <c r="Q41" s="17">
        <f>COUNTIF(Q9:Q31,"&gt;=70")</f>
        <v>0</v>
      </c>
    </row>
    <row r="42" spans="2:17" x14ac:dyDescent="0.4">
      <c r="C42" s="60"/>
      <c r="D42" s="60"/>
      <c r="E42" s="11"/>
      <c r="H42" s="62" t="s">
        <v>20</v>
      </c>
      <c r="I42" s="62"/>
      <c r="J42" s="14">
        <f>COUNTIF(J9:J40,"&lt;70")</f>
        <v>4</v>
      </c>
      <c r="K42" s="14">
        <v>0</v>
      </c>
      <c r="L42" s="14">
        <f t="shared" ref="L42:Q42" si="1">COUNTIF(L9:L40,"&lt;70")</f>
        <v>0</v>
      </c>
      <c r="M42" s="14">
        <f t="shared" si="1"/>
        <v>0</v>
      </c>
      <c r="N42" s="14">
        <f t="shared" si="1"/>
        <v>0</v>
      </c>
      <c r="O42" s="14">
        <f t="shared" si="1"/>
        <v>0</v>
      </c>
      <c r="P42" s="14">
        <f t="shared" si="1"/>
        <v>0</v>
      </c>
      <c r="Q42" s="14">
        <f t="shared" si="1"/>
        <v>0</v>
      </c>
    </row>
    <row r="43" spans="2:17" x14ac:dyDescent="0.4">
      <c r="C43" s="60"/>
      <c r="D43" s="60"/>
      <c r="E43" s="60"/>
      <c r="H43" s="62" t="s">
        <v>21</v>
      </c>
      <c r="I43" s="62"/>
      <c r="J43" s="14">
        <f t="shared" ref="J43:Q43" si="2">COUNT(J9:J40)</f>
        <v>30</v>
      </c>
      <c r="K43" s="14">
        <f t="shared" si="2"/>
        <v>23</v>
      </c>
      <c r="L43" s="14">
        <f t="shared" si="2"/>
        <v>0</v>
      </c>
      <c r="M43" s="14">
        <f t="shared" si="2"/>
        <v>0</v>
      </c>
      <c r="N43" s="14">
        <f t="shared" si="2"/>
        <v>0</v>
      </c>
      <c r="O43" s="14">
        <f t="shared" si="2"/>
        <v>0</v>
      </c>
      <c r="P43" s="14">
        <f t="shared" si="2"/>
        <v>0</v>
      </c>
      <c r="Q43" s="14">
        <f t="shared" si="2"/>
        <v>0</v>
      </c>
    </row>
    <row r="44" spans="2:17" x14ac:dyDescent="0.4">
      <c r="C44" s="60"/>
      <c r="D44" s="60"/>
      <c r="E44" s="7"/>
      <c r="F44" s="4"/>
      <c r="H44" s="66" t="s">
        <v>16</v>
      </c>
      <c r="I44" s="66"/>
      <c r="J44" s="15">
        <f>J41/J43</f>
        <v>0.8666666666666667</v>
      </c>
      <c r="K44" s="16">
        <f t="shared" ref="K44:Q44" si="3">K41/K43</f>
        <v>0</v>
      </c>
      <c r="L44" s="16" t="e">
        <f t="shared" si="3"/>
        <v>#DIV/0!</v>
      </c>
      <c r="M44" s="16" t="e">
        <f t="shared" si="3"/>
        <v>#DIV/0!</v>
      </c>
      <c r="N44" s="16" t="e">
        <f t="shared" si="3"/>
        <v>#DIV/0!</v>
      </c>
      <c r="O44" s="16" t="e">
        <f t="shared" si="3"/>
        <v>#DIV/0!</v>
      </c>
      <c r="P44" s="16" t="e">
        <f t="shared" si="3"/>
        <v>#DIV/0!</v>
      </c>
      <c r="Q44" s="16" t="e">
        <f t="shared" si="3"/>
        <v>#DIV/0!</v>
      </c>
    </row>
    <row r="45" spans="2:17" x14ac:dyDescent="0.4">
      <c r="C45" s="60"/>
      <c r="D45" s="60"/>
      <c r="E45" s="7"/>
      <c r="F45" s="4"/>
      <c r="H45" s="66" t="s">
        <v>17</v>
      </c>
      <c r="I45" s="66"/>
      <c r="J45" s="15">
        <f>J42/J43</f>
        <v>0.13333333333333333</v>
      </c>
      <c r="K45" s="15">
        <f t="shared" ref="K45:Q45" si="4">K42/K43</f>
        <v>0</v>
      </c>
      <c r="L45" s="16" t="e">
        <f t="shared" si="4"/>
        <v>#DIV/0!</v>
      </c>
      <c r="M45" s="16" t="e">
        <f t="shared" si="4"/>
        <v>#DIV/0!</v>
      </c>
      <c r="N45" s="16" t="e">
        <f t="shared" si="4"/>
        <v>#DIV/0!</v>
      </c>
      <c r="O45" s="16" t="e">
        <f t="shared" si="4"/>
        <v>#DIV/0!</v>
      </c>
      <c r="P45" s="16" t="e">
        <f t="shared" si="4"/>
        <v>#DIV/0!</v>
      </c>
      <c r="Q45" s="16" t="e">
        <f t="shared" si="4"/>
        <v>#DIV/0!</v>
      </c>
    </row>
    <row r="46" spans="2:17" x14ac:dyDescent="0.4">
      <c r="C46" s="60"/>
      <c r="D46" s="60"/>
      <c r="E46" s="11"/>
      <c r="F46" s="4"/>
    </row>
    <row r="47" spans="2:17" x14ac:dyDescent="0.4">
      <c r="C47" s="7"/>
      <c r="D47" s="7"/>
      <c r="E47" s="11"/>
      <c r="F47" s="4"/>
    </row>
    <row r="48" spans="2:17" x14ac:dyDescent="0.4">
      <c r="J48" s="64"/>
      <c r="K48" s="64"/>
      <c r="L48" s="64"/>
      <c r="M48" s="64"/>
      <c r="N48" s="64"/>
      <c r="O48" s="64"/>
      <c r="P48" s="64"/>
    </row>
    <row r="49" spans="10:16" x14ac:dyDescent="0.4">
      <c r="J49" s="65" t="s">
        <v>18</v>
      </c>
      <c r="K49" s="65"/>
      <c r="L49" s="65"/>
      <c r="M49" s="65"/>
      <c r="N49" s="65"/>
      <c r="O49" s="65"/>
      <c r="P49" s="65"/>
    </row>
  </sheetData>
  <mergeCells count="27">
    <mergeCell ref="J48:P48"/>
    <mergeCell ref="J49:P49"/>
    <mergeCell ref="B40:D40"/>
    <mergeCell ref="E40:G40"/>
    <mergeCell ref="H40:J40"/>
    <mergeCell ref="K40:M40"/>
    <mergeCell ref="N40:P40"/>
    <mergeCell ref="C44:D44"/>
    <mergeCell ref="H44:I44"/>
    <mergeCell ref="C45:D45"/>
    <mergeCell ref="H45:I45"/>
    <mergeCell ref="C46:D46"/>
    <mergeCell ref="C41:D41"/>
    <mergeCell ref="H41:I41"/>
    <mergeCell ref="C42:D42"/>
    <mergeCell ref="H42:I42"/>
    <mergeCell ref="C43:E43"/>
    <mergeCell ref="H43:I43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R55"/>
  <sheetViews>
    <sheetView tabSelected="1" topLeftCell="B48" zoomScale="155" workbookViewId="0">
      <selection activeCell="F52" sqref="F52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6" width="7.69140625" style="18" customWidth="1"/>
    <col min="7" max="7" width="10.07421875" style="18" customWidth="1"/>
    <col min="8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"/>
      <c r="R2" s="1"/>
    </row>
    <row r="3" spans="2:18" x14ac:dyDescent="0.4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8"/>
      <c r="R3" s="28"/>
    </row>
    <row r="4" spans="2:18" x14ac:dyDescent="0.4">
      <c r="C4" s="18" t="s">
        <v>0</v>
      </c>
      <c r="D4" s="57" t="s">
        <v>98</v>
      </c>
      <c r="E4" s="57"/>
      <c r="F4" s="57"/>
      <c r="G4" s="57"/>
      <c r="I4" s="18" t="s">
        <v>1</v>
      </c>
      <c r="J4" s="58" t="s">
        <v>90</v>
      </c>
      <c r="K4" s="58"/>
      <c r="M4" s="18" t="s">
        <v>2</v>
      </c>
      <c r="N4" s="59">
        <v>45721</v>
      </c>
      <c r="O4" s="59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8" t="s">
        <v>97</v>
      </c>
      <c r="E6" s="58"/>
      <c r="F6" s="58"/>
      <c r="G6" s="58"/>
      <c r="I6" s="63" t="s">
        <v>22</v>
      </c>
      <c r="J6" s="63"/>
      <c r="K6" s="53" t="s">
        <v>24</v>
      </c>
      <c r="L6" s="53"/>
      <c r="M6" s="53"/>
      <c r="N6" s="53"/>
      <c r="O6" s="53"/>
      <c r="P6" s="53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27" t="s">
        <v>7</v>
      </c>
      <c r="K8" s="27" t="s">
        <v>10</v>
      </c>
      <c r="L8" s="27" t="s">
        <v>11</v>
      </c>
      <c r="M8" s="27" t="s">
        <v>12</v>
      </c>
      <c r="N8" s="27" t="s">
        <v>13</v>
      </c>
      <c r="O8" s="27" t="s">
        <v>14</v>
      </c>
      <c r="P8" s="27" t="s">
        <v>15</v>
      </c>
      <c r="Q8" s="5" t="s">
        <v>23</v>
      </c>
    </row>
    <row r="9" spans="2:18" ht="15.9" x14ac:dyDescent="0.45">
      <c r="B9" s="2">
        <v>1</v>
      </c>
      <c r="C9" s="47" t="s">
        <v>133</v>
      </c>
      <c r="D9" s="46" t="s">
        <v>102</v>
      </c>
      <c r="E9" s="36"/>
      <c r="F9" s="36"/>
      <c r="G9" s="36"/>
      <c r="H9" s="36"/>
      <c r="I9" s="37"/>
      <c r="J9" s="48">
        <v>100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6">
        <v>0</v>
      </c>
    </row>
    <row r="10" spans="2:18" ht="15.9" x14ac:dyDescent="0.45">
      <c r="B10" s="2">
        <v>2</v>
      </c>
      <c r="C10" s="47" t="s">
        <v>134</v>
      </c>
      <c r="D10" s="46" t="s">
        <v>103</v>
      </c>
      <c r="E10" s="36"/>
      <c r="F10" s="36"/>
      <c r="G10" s="36"/>
      <c r="H10" s="36"/>
      <c r="I10" s="37"/>
      <c r="J10" s="48">
        <v>100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6">
        <v>0</v>
      </c>
    </row>
    <row r="11" spans="2:18" ht="15.9" x14ac:dyDescent="0.45">
      <c r="B11" s="2">
        <v>3</v>
      </c>
      <c r="C11" s="47" t="s">
        <v>135</v>
      </c>
      <c r="D11" s="46" t="s">
        <v>104</v>
      </c>
      <c r="E11" s="36"/>
      <c r="F11" s="36"/>
      <c r="G11" s="36"/>
      <c r="H11" s="36"/>
      <c r="I11" s="37"/>
      <c r="J11" s="48">
        <v>100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6">
        <v>0</v>
      </c>
    </row>
    <row r="12" spans="2:18" ht="15.9" x14ac:dyDescent="0.45">
      <c r="B12" s="2">
        <v>4</v>
      </c>
      <c r="C12" s="47" t="s">
        <v>167</v>
      </c>
      <c r="D12" s="46" t="s">
        <v>164</v>
      </c>
      <c r="E12" s="36"/>
      <c r="F12" s="36"/>
      <c r="G12" s="36"/>
      <c r="H12" s="36"/>
      <c r="I12" s="37"/>
      <c r="J12" s="48">
        <v>100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6">
        <v>0</v>
      </c>
    </row>
    <row r="13" spans="2:18" ht="15.9" x14ac:dyDescent="0.45">
      <c r="B13" s="2">
        <v>5</v>
      </c>
      <c r="C13" s="47" t="s">
        <v>136</v>
      </c>
      <c r="D13" s="46" t="s">
        <v>105</v>
      </c>
      <c r="E13" s="36"/>
      <c r="F13" s="36"/>
      <c r="G13" s="36"/>
      <c r="H13" s="36"/>
      <c r="I13" s="37"/>
      <c r="J13" s="48">
        <v>100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6">
        <v>0</v>
      </c>
    </row>
    <row r="14" spans="2:18" ht="15.9" x14ac:dyDescent="0.45">
      <c r="B14" s="2">
        <v>6</v>
      </c>
      <c r="C14" s="47" t="s">
        <v>137</v>
      </c>
      <c r="D14" s="46" t="s">
        <v>106</v>
      </c>
      <c r="E14" s="36"/>
      <c r="F14" s="36"/>
      <c r="G14" s="36"/>
      <c r="H14" s="36"/>
      <c r="I14" s="37"/>
      <c r="J14" s="48">
        <v>100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6">
        <v>0</v>
      </c>
    </row>
    <row r="15" spans="2:18" ht="15.9" x14ac:dyDescent="0.45">
      <c r="B15" s="2">
        <v>7</v>
      </c>
      <c r="C15" s="47" t="s">
        <v>138</v>
      </c>
      <c r="D15" s="46" t="s">
        <v>107</v>
      </c>
      <c r="E15" s="36"/>
      <c r="F15" s="36"/>
      <c r="G15" s="36"/>
      <c r="H15" s="36"/>
      <c r="I15" s="37"/>
      <c r="J15" s="48">
        <v>100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6">
        <v>0</v>
      </c>
    </row>
    <row r="16" spans="2:18" ht="15.9" x14ac:dyDescent="0.45">
      <c r="B16" s="2">
        <v>8</v>
      </c>
      <c r="C16" s="47" t="s">
        <v>168</v>
      </c>
      <c r="D16" s="46" t="s">
        <v>165</v>
      </c>
      <c r="E16" s="36"/>
      <c r="F16" s="36"/>
      <c r="G16" s="36"/>
      <c r="H16" s="36"/>
      <c r="I16" s="37"/>
      <c r="J16" s="48">
        <v>100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6">
        <v>0</v>
      </c>
    </row>
    <row r="17" spans="2:17" ht="15.9" x14ac:dyDescent="0.45">
      <c r="B17" s="2">
        <v>9</v>
      </c>
      <c r="C17" s="47" t="s">
        <v>139</v>
      </c>
      <c r="D17" s="46" t="s">
        <v>108</v>
      </c>
      <c r="E17" s="36"/>
      <c r="F17" s="36"/>
      <c r="G17" s="36"/>
      <c r="H17" s="36"/>
      <c r="I17" s="37"/>
      <c r="J17" s="48">
        <v>100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6">
        <v>0</v>
      </c>
    </row>
    <row r="18" spans="2:17" ht="15.9" x14ac:dyDescent="0.45">
      <c r="B18" s="2">
        <v>10</v>
      </c>
      <c r="C18" s="47" t="s">
        <v>140</v>
      </c>
      <c r="D18" s="46" t="s">
        <v>109</v>
      </c>
      <c r="E18" s="36"/>
      <c r="F18" s="36"/>
      <c r="G18" s="36"/>
      <c r="H18" s="36"/>
      <c r="I18" s="37"/>
      <c r="J18" s="48">
        <v>100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6">
        <v>0</v>
      </c>
    </row>
    <row r="19" spans="2:17" ht="15.9" x14ac:dyDescent="0.45">
      <c r="B19" s="2">
        <v>11</v>
      </c>
      <c r="C19" s="47" t="s">
        <v>141</v>
      </c>
      <c r="D19" s="46" t="s">
        <v>110</v>
      </c>
      <c r="E19" s="36"/>
      <c r="F19" s="36"/>
      <c r="G19" s="36"/>
      <c r="H19" s="36"/>
      <c r="I19" s="37"/>
      <c r="J19" s="48">
        <v>100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6">
        <v>0</v>
      </c>
    </row>
    <row r="20" spans="2:17" ht="15.9" x14ac:dyDescent="0.45">
      <c r="B20" s="2">
        <v>12</v>
      </c>
      <c r="C20" s="47" t="s">
        <v>142</v>
      </c>
      <c r="D20" s="46" t="s">
        <v>111</v>
      </c>
      <c r="E20" s="36"/>
      <c r="F20" s="36"/>
      <c r="G20" s="36"/>
      <c r="H20" s="36"/>
      <c r="I20" s="37"/>
      <c r="J20" s="48">
        <v>100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6">
        <v>0</v>
      </c>
    </row>
    <row r="21" spans="2:17" ht="15.9" x14ac:dyDescent="0.45">
      <c r="B21" s="2">
        <v>13</v>
      </c>
      <c r="C21" s="47" t="s">
        <v>143</v>
      </c>
      <c r="D21" s="46" t="s">
        <v>112</v>
      </c>
      <c r="E21" s="36"/>
      <c r="F21" s="36"/>
      <c r="G21" s="36"/>
      <c r="H21" s="36"/>
      <c r="I21" s="37"/>
      <c r="J21" s="48">
        <v>100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6">
        <v>0</v>
      </c>
    </row>
    <row r="22" spans="2:17" ht="15.9" x14ac:dyDescent="0.45">
      <c r="B22" s="2">
        <v>14</v>
      </c>
      <c r="C22" s="47" t="s">
        <v>144</v>
      </c>
      <c r="D22" s="46" t="s">
        <v>113</v>
      </c>
      <c r="E22" s="36"/>
      <c r="F22" s="36"/>
      <c r="G22" s="36"/>
      <c r="H22" s="36"/>
      <c r="I22" s="37"/>
      <c r="J22" s="48">
        <v>100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6">
        <v>0</v>
      </c>
    </row>
    <row r="23" spans="2:17" ht="15.9" x14ac:dyDescent="0.45">
      <c r="B23" s="2">
        <v>15</v>
      </c>
      <c r="C23" s="47" t="s">
        <v>145</v>
      </c>
      <c r="D23" s="46" t="s">
        <v>114</v>
      </c>
      <c r="E23" s="36"/>
      <c r="F23" s="36"/>
      <c r="G23" s="36"/>
      <c r="H23" s="36"/>
      <c r="I23" s="37"/>
      <c r="J23" s="48">
        <v>100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6">
        <v>0</v>
      </c>
    </row>
    <row r="24" spans="2:17" s="41" customFormat="1" ht="15.9" x14ac:dyDescent="0.45">
      <c r="B24" s="2">
        <v>16</v>
      </c>
      <c r="C24" s="47" t="s">
        <v>146</v>
      </c>
      <c r="D24" s="46" t="s">
        <v>115</v>
      </c>
      <c r="E24" s="36"/>
      <c r="F24" s="36"/>
      <c r="G24" s="36"/>
      <c r="H24" s="36"/>
      <c r="I24" s="37"/>
      <c r="J24" s="48">
        <v>100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6">
        <v>0</v>
      </c>
    </row>
    <row r="25" spans="2:17" s="41" customFormat="1" ht="15.9" x14ac:dyDescent="0.45">
      <c r="B25" s="2">
        <v>17</v>
      </c>
      <c r="C25" s="47" t="s">
        <v>147</v>
      </c>
      <c r="D25" s="46" t="s">
        <v>116</v>
      </c>
      <c r="E25" s="36"/>
      <c r="F25" s="36"/>
      <c r="G25" s="36"/>
      <c r="H25" s="36"/>
      <c r="I25" s="37"/>
      <c r="J25" s="48">
        <v>100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6">
        <v>0</v>
      </c>
    </row>
    <row r="26" spans="2:17" s="41" customFormat="1" ht="15.9" x14ac:dyDescent="0.45">
      <c r="B26" s="2">
        <v>18</v>
      </c>
      <c r="C26" s="47" t="s">
        <v>148</v>
      </c>
      <c r="D26" s="46" t="s">
        <v>117</v>
      </c>
      <c r="E26" s="36"/>
      <c r="F26" s="36"/>
      <c r="G26" s="36"/>
      <c r="H26" s="36"/>
      <c r="I26" s="37"/>
      <c r="J26" s="48">
        <v>100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6">
        <v>0</v>
      </c>
    </row>
    <row r="27" spans="2:17" s="41" customFormat="1" ht="15.9" x14ac:dyDescent="0.45">
      <c r="B27" s="2">
        <v>19</v>
      </c>
      <c r="C27" s="47" t="s">
        <v>149</v>
      </c>
      <c r="D27" s="46" t="s">
        <v>118</v>
      </c>
      <c r="E27" s="36"/>
      <c r="F27" s="36"/>
      <c r="G27" s="36"/>
      <c r="H27" s="36"/>
      <c r="I27" s="37"/>
      <c r="J27" s="48">
        <v>100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6">
        <v>0</v>
      </c>
    </row>
    <row r="28" spans="2:17" s="41" customFormat="1" ht="15.9" x14ac:dyDescent="0.45">
      <c r="B28" s="2">
        <v>20</v>
      </c>
      <c r="C28" s="47" t="s">
        <v>150</v>
      </c>
      <c r="D28" s="46" t="s">
        <v>119</v>
      </c>
      <c r="E28" s="36"/>
      <c r="F28" s="36"/>
      <c r="G28" s="36"/>
      <c r="H28" s="36"/>
      <c r="I28" s="37"/>
      <c r="J28" s="48">
        <v>100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6">
        <v>0</v>
      </c>
    </row>
    <row r="29" spans="2:17" s="41" customFormat="1" ht="15.9" x14ac:dyDescent="0.45">
      <c r="B29" s="2">
        <v>21</v>
      </c>
      <c r="C29" s="47" t="s">
        <v>151</v>
      </c>
      <c r="D29" s="46" t="s">
        <v>120</v>
      </c>
      <c r="E29" s="36"/>
      <c r="F29" s="36"/>
      <c r="G29" s="36"/>
      <c r="H29" s="36"/>
      <c r="I29" s="37"/>
      <c r="J29" s="48">
        <v>100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6">
        <v>0</v>
      </c>
    </row>
    <row r="30" spans="2:17" s="41" customFormat="1" ht="15.9" x14ac:dyDescent="0.45">
      <c r="B30" s="2">
        <v>22</v>
      </c>
      <c r="C30" s="47" t="s">
        <v>152</v>
      </c>
      <c r="D30" s="46" t="s">
        <v>121</v>
      </c>
      <c r="E30" s="36"/>
      <c r="F30" s="36"/>
      <c r="G30" s="36"/>
      <c r="H30" s="36"/>
      <c r="I30" s="37"/>
      <c r="J30" s="48">
        <v>100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6">
        <v>0</v>
      </c>
    </row>
    <row r="31" spans="2:17" s="41" customFormat="1" ht="15.9" x14ac:dyDescent="0.45">
      <c r="B31" s="2">
        <v>23</v>
      </c>
      <c r="C31" s="47" t="s">
        <v>153</v>
      </c>
      <c r="D31" s="46" t="s">
        <v>122</v>
      </c>
      <c r="E31" s="36"/>
      <c r="F31" s="36"/>
      <c r="G31" s="36"/>
      <c r="H31" s="36"/>
      <c r="I31" s="37"/>
      <c r="J31" s="48">
        <v>100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6">
        <v>0</v>
      </c>
    </row>
    <row r="32" spans="2:17" s="41" customFormat="1" ht="15.9" x14ac:dyDescent="0.45">
      <c r="B32" s="2">
        <v>24</v>
      </c>
      <c r="C32" s="47" t="s">
        <v>169</v>
      </c>
      <c r="D32" s="46" t="s">
        <v>166</v>
      </c>
      <c r="E32" s="36"/>
      <c r="F32" s="36"/>
      <c r="G32" s="36"/>
      <c r="H32" s="36"/>
      <c r="I32" s="37"/>
      <c r="J32" s="48">
        <v>100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6">
        <v>0</v>
      </c>
    </row>
    <row r="33" spans="2:17" s="41" customFormat="1" ht="15.9" x14ac:dyDescent="0.45">
      <c r="B33" s="2">
        <v>25</v>
      </c>
      <c r="C33" s="47" t="s">
        <v>154</v>
      </c>
      <c r="D33" s="46" t="s">
        <v>123</v>
      </c>
      <c r="E33" s="36"/>
      <c r="F33" s="36"/>
      <c r="G33" s="36"/>
      <c r="H33" s="36"/>
      <c r="I33" s="37"/>
      <c r="J33" s="48">
        <v>100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6">
        <v>0</v>
      </c>
    </row>
    <row r="34" spans="2:17" s="41" customFormat="1" ht="15.9" x14ac:dyDescent="0.45">
      <c r="B34" s="2">
        <v>26</v>
      </c>
      <c r="C34" s="47" t="s">
        <v>155</v>
      </c>
      <c r="D34" s="46" t="s">
        <v>124</v>
      </c>
      <c r="E34" s="36"/>
      <c r="F34" s="36"/>
      <c r="G34" s="36"/>
      <c r="H34" s="36"/>
      <c r="I34" s="37"/>
      <c r="J34" s="48">
        <v>100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6">
        <v>0</v>
      </c>
    </row>
    <row r="35" spans="2:17" s="41" customFormat="1" ht="15.9" x14ac:dyDescent="0.45">
      <c r="B35" s="2">
        <v>27</v>
      </c>
      <c r="C35" s="47" t="s">
        <v>156</v>
      </c>
      <c r="D35" s="46" t="s">
        <v>125</v>
      </c>
      <c r="E35" s="36"/>
      <c r="F35" s="36"/>
      <c r="G35" s="36"/>
      <c r="H35" s="36"/>
      <c r="I35" s="37"/>
      <c r="J35" s="48">
        <v>100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6">
        <v>0</v>
      </c>
    </row>
    <row r="36" spans="2:17" s="41" customFormat="1" ht="15.9" x14ac:dyDescent="0.45">
      <c r="B36" s="2">
        <v>28</v>
      </c>
      <c r="C36" s="47" t="s">
        <v>157</v>
      </c>
      <c r="D36" s="46" t="s">
        <v>126</v>
      </c>
      <c r="E36" s="36"/>
      <c r="F36" s="36"/>
      <c r="G36" s="36"/>
      <c r="H36" s="36"/>
      <c r="I36" s="37"/>
      <c r="J36" s="48">
        <v>100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6">
        <v>0</v>
      </c>
    </row>
    <row r="37" spans="2:17" s="41" customFormat="1" ht="15.9" x14ac:dyDescent="0.45">
      <c r="B37" s="2">
        <v>29</v>
      </c>
      <c r="C37" s="47" t="s">
        <v>158</v>
      </c>
      <c r="D37" s="46" t="s">
        <v>127</v>
      </c>
      <c r="E37" s="36"/>
      <c r="F37" s="36"/>
      <c r="G37" s="36"/>
      <c r="H37" s="36"/>
      <c r="I37" s="37"/>
      <c r="J37" s="48">
        <v>100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6">
        <v>0</v>
      </c>
    </row>
    <row r="38" spans="2:17" s="41" customFormat="1" ht="15.9" x14ac:dyDescent="0.45">
      <c r="B38" s="2">
        <v>30</v>
      </c>
      <c r="C38" s="47" t="s">
        <v>159</v>
      </c>
      <c r="D38" s="46" t="s">
        <v>128</v>
      </c>
      <c r="E38" s="36"/>
      <c r="F38" s="36"/>
      <c r="G38" s="36"/>
      <c r="H38" s="36"/>
      <c r="I38" s="37"/>
      <c r="J38" s="48">
        <v>100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6">
        <v>0</v>
      </c>
    </row>
    <row r="39" spans="2:17" s="41" customFormat="1" ht="15.9" x14ac:dyDescent="0.45">
      <c r="B39" s="2">
        <v>31</v>
      </c>
      <c r="C39" s="47" t="s">
        <v>160</v>
      </c>
      <c r="D39" s="46" t="s">
        <v>129</v>
      </c>
      <c r="E39" s="36"/>
      <c r="F39" s="36"/>
      <c r="G39" s="36"/>
      <c r="H39" s="36"/>
      <c r="I39" s="37"/>
      <c r="J39" s="48">
        <v>100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6">
        <v>0</v>
      </c>
    </row>
    <row r="40" spans="2:17" s="41" customFormat="1" ht="15.9" x14ac:dyDescent="0.45">
      <c r="B40" s="2">
        <v>32</v>
      </c>
      <c r="C40" s="47" t="s">
        <v>161</v>
      </c>
      <c r="D40" s="46" t="s">
        <v>130</v>
      </c>
      <c r="E40" s="36"/>
      <c r="F40" s="36"/>
      <c r="G40" s="36"/>
      <c r="H40" s="36"/>
      <c r="I40" s="37"/>
      <c r="J40" s="48">
        <v>100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6">
        <v>0</v>
      </c>
    </row>
    <row r="41" spans="2:17" s="41" customFormat="1" ht="15.9" x14ac:dyDescent="0.45">
      <c r="B41" s="2">
        <v>33</v>
      </c>
      <c r="C41" s="47" t="s">
        <v>162</v>
      </c>
      <c r="D41" s="46" t="s">
        <v>131</v>
      </c>
      <c r="E41" s="36"/>
      <c r="F41" s="36"/>
      <c r="G41" s="36"/>
      <c r="H41" s="36"/>
      <c r="I41" s="37"/>
      <c r="J41" s="48">
        <v>100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6">
        <v>0</v>
      </c>
    </row>
    <row r="42" spans="2:17" s="41" customFormat="1" ht="15.9" x14ac:dyDescent="0.45">
      <c r="B42" s="2">
        <v>34</v>
      </c>
      <c r="C42" s="47" t="s">
        <v>163</v>
      </c>
      <c r="D42" s="46" t="s">
        <v>132</v>
      </c>
      <c r="E42" s="36"/>
      <c r="F42" s="36"/>
      <c r="G42" s="36"/>
      <c r="H42" s="36"/>
      <c r="I42" s="37"/>
      <c r="J42" s="48">
        <v>100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6">
        <v>0</v>
      </c>
    </row>
    <row r="43" spans="2:17" x14ac:dyDescent="0.4">
      <c r="B43" s="2"/>
      <c r="C43" s="41"/>
      <c r="D43" s="41"/>
      <c r="E43" s="36"/>
      <c r="F43" s="36"/>
      <c r="G43" s="36"/>
      <c r="H43" s="36"/>
      <c r="I43" s="37"/>
      <c r="J43" s="42"/>
      <c r="K43" s="27"/>
      <c r="L43" s="27"/>
      <c r="M43" s="27"/>
      <c r="N43" s="27"/>
      <c r="O43" s="27"/>
      <c r="P43" s="41"/>
      <c r="Q43" s="41">
        <v>0</v>
      </c>
    </row>
    <row r="44" spans="2:17" x14ac:dyDescent="0.4">
      <c r="B44" s="2"/>
      <c r="C44" s="41"/>
      <c r="D44" s="41"/>
      <c r="E44" s="36"/>
      <c r="F44" s="36"/>
      <c r="G44" s="36"/>
      <c r="H44" s="36"/>
      <c r="I44" s="37"/>
      <c r="J44" s="42"/>
      <c r="K44" s="27"/>
      <c r="L44" s="27"/>
      <c r="M44" s="27"/>
      <c r="N44" s="27"/>
      <c r="O44" s="27"/>
      <c r="P44" s="41"/>
      <c r="Q44" s="41"/>
    </row>
    <row r="45" spans="2:17" x14ac:dyDescent="0.4">
      <c r="B45" s="2"/>
      <c r="C45" s="41"/>
      <c r="D45" s="41"/>
      <c r="E45" s="36"/>
      <c r="F45" s="36"/>
      <c r="G45" s="36"/>
      <c r="H45" s="36"/>
      <c r="I45" s="37"/>
      <c r="J45" s="27"/>
      <c r="K45" s="27"/>
      <c r="L45" s="27"/>
      <c r="M45" s="27"/>
      <c r="N45" s="27"/>
      <c r="O45" s="27"/>
      <c r="P45" s="41"/>
      <c r="Q45" s="41"/>
    </row>
    <row r="46" spans="2:17" x14ac:dyDescent="0.4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2:17" x14ac:dyDescent="0.4">
      <c r="C47" s="60"/>
      <c r="D47" s="60"/>
      <c r="E47" s="25"/>
      <c r="H47" s="61" t="s">
        <v>19</v>
      </c>
      <c r="I47" s="61"/>
      <c r="J47" s="29">
        <f>COUNTIF(J9:J44,"&gt;=70")</f>
        <v>34</v>
      </c>
      <c r="K47" s="29">
        <f t="shared" ref="K47:P47" si="0">COUNTIF(K46:K46,"&gt;=70")</f>
        <v>0</v>
      </c>
      <c r="L47" s="29">
        <f t="shared" si="0"/>
        <v>0</v>
      </c>
      <c r="M47" s="29">
        <f t="shared" si="0"/>
        <v>0</v>
      </c>
      <c r="N47" s="29">
        <f t="shared" si="0"/>
        <v>0</v>
      </c>
      <c r="O47" s="29">
        <f t="shared" si="0"/>
        <v>0</v>
      </c>
      <c r="P47" s="29">
        <f t="shared" si="0"/>
        <v>0</v>
      </c>
      <c r="Q47" s="17" t="e">
        <f>COUNTIF(#REF!,"&gt;=70")</f>
        <v>#REF!</v>
      </c>
    </row>
    <row r="48" spans="2:17" x14ac:dyDescent="0.4">
      <c r="C48" s="60"/>
      <c r="D48" s="60"/>
      <c r="E48" s="11"/>
      <c r="H48" s="62" t="s">
        <v>20</v>
      </c>
      <c r="I48" s="62"/>
      <c r="J48" s="30">
        <f>COUNTIF(J9:J46,"&lt;70")</f>
        <v>0</v>
      </c>
      <c r="K48" s="30">
        <f t="shared" ref="K48:Q48" si="1">COUNTIF(K46:K46,"&lt;70")</f>
        <v>0</v>
      </c>
      <c r="L48" s="30">
        <f t="shared" si="1"/>
        <v>0</v>
      </c>
      <c r="M48" s="30">
        <f t="shared" si="1"/>
        <v>0</v>
      </c>
      <c r="N48" s="30">
        <f t="shared" si="1"/>
        <v>0</v>
      </c>
      <c r="O48" s="30">
        <f t="shared" si="1"/>
        <v>0</v>
      </c>
      <c r="P48" s="30">
        <f t="shared" si="1"/>
        <v>0</v>
      </c>
      <c r="Q48" s="30">
        <f t="shared" si="1"/>
        <v>0</v>
      </c>
    </row>
    <row r="49" spans="3:17" x14ac:dyDescent="0.4">
      <c r="C49" s="60"/>
      <c r="D49" s="60"/>
      <c r="E49" s="60"/>
      <c r="H49" s="62" t="s">
        <v>21</v>
      </c>
      <c r="I49" s="62"/>
      <c r="J49" s="30">
        <f>COUNT(J8:J45)</f>
        <v>34</v>
      </c>
      <c r="K49" s="30">
        <f t="shared" ref="K49:Q49" si="2">COUNT(K46:K46)</f>
        <v>0</v>
      </c>
      <c r="L49" s="30">
        <f t="shared" si="2"/>
        <v>0</v>
      </c>
      <c r="M49" s="30">
        <f t="shared" si="2"/>
        <v>0</v>
      </c>
      <c r="N49" s="30">
        <f t="shared" si="2"/>
        <v>0</v>
      </c>
      <c r="O49" s="30">
        <f t="shared" si="2"/>
        <v>0</v>
      </c>
      <c r="P49" s="30">
        <f t="shared" si="2"/>
        <v>0</v>
      </c>
      <c r="Q49" s="30">
        <f t="shared" si="2"/>
        <v>0</v>
      </c>
    </row>
    <row r="50" spans="3:17" x14ac:dyDescent="0.4">
      <c r="C50" s="60"/>
      <c r="D50" s="60"/>
      <c r="E50" s="25"/>
      <c r="F50" s="4"/>
      <c r="H50" s="66" t="s">
        <v>16</v>
      </c>
      <c r="I50" s="66"/>
      <c r="J50" s="15">
        <f>J47/J49</f>
        <v>1</v>
      </c>
      <c r="K50" s="16" t="e">
        <f t="shared" ref="K50:Q50" si="3">K47/K49</f>
        <v>#DIV/0!</v>
      </c>
      <c r="L50" s="16" t="e">
        <f t="shared" si="3"/>
        <v>#DIV/0!</v>
      </c>
      <c r="M50" s="16" t="e">
        <f t="shared" si="3"/>
        <v>#DIV/0!</v>
      </c>
      <c r="N50" s="16" t="e">
        <f t="shared" si="3"/>
        <v>#DIV/0!</v>
      </c>
      <c r="O50" s="16" t="e">
        <f t="shared" si="3"/>
        <v>#DIV/0!</v>
      </c>
      <c r="P50" s="16" t="e">
        <f t="shared" si="3"/>
        <v>#DIV/0!</v>
      </c>
      <c r="Q50" s="16" t="e">
        <f t="shared" si="3"/>
        <v>#REF!</v>
      </c>
    </row>
    <row r="51" spans="3:17" x14ac:dyDescent="0.4">
      <c r="C51" s="60"/>
      <c r="D51" s="60"/>
      <c r="E51" s="25"/>
      <c r="F51" s="4"/>
      <c r="H51" s="66" t="s">
        <v>17</v>
      </c>
      <c r="I51" s="66"/>
      <c r="J51" s="15">
        <f>J48/J49</f>
        <v>0</v>
      </c>
      <c r="K51" s="15" t="e">
        <f t="shared" ref="K51:Q51" si="4">K48/K49</f>
        <v>#DIV/0!</v>
      </c>
      <c r="L51" s="16" t="e">
        <f t="shared" si="4"/>
        <v>#DIV/0!</v>
      </c>
      <c r="M51" s="16" t="e">
        <f t="shared" si="4"/>
        <v>#DIV/0!</v>
      </c>
      <c r="N51" s="16" t="e">
        <f t="shared" si="4"/>
        <v>#DIV/0!</v>
      </c>
      <c r="O51" s="16" t="e">
        <f t="shared" si="4"/>
        <v>#DIV/0!</v>
      </c>
      <c r="P51" s="16" t="e">
        <f t="shared" si="4"/>
        <v>#DIV/0!</v>
      </c>
      <c r="Q51" s="16" t="e">
        <f t="shared" si="4"/>
        <v>#DIV/0!</v>
      </c>
    </row>
    <row r="52" spans="3:17" x14ac:dyDescent="0.4">
      <c r="C52" s="60"/>
      <c r="D52" s="60"/>
      <c r="E52" s="11"/>
      <c r="F52" s="4"/>
    </row>
    <row r="53" spans="3:17" x14ac:dyDescent="0.4">
      <c r="C53" s="25"/>
      <c r="D53" s="25"/>
      <c r="E53" s="11"/>
      <c r="F53" s="4"/>
    </row>
    <row r="54" spans="3:17" x14ac:dyDescent="0.4">
      <c r="J54" s="64"/>
      <c r="K54" s="64"/>
      <c r="L54" s="64"/>
      <c r="M54" s="64"/>
      <c r="N54" s="64"/>
      <c r="O54" s="64"/>
      <c r="P54" s="64"/>
    </row>
    <row r="55" spans="3:17" x14ac:dyDescent="0.4">
      <c r="J55" s="65" t="s">
        <v>18</v>
      </c>
      <c r="K55" s="65"/>
      <c r="L55" s="65"/>
      <c r="M55" s="65"/>
      <c r="N55" s="65"/>
      <c r="O55" s="65"/>
      <c r="P55" s="65"/>
    </row>
  </sheetData>
  <mergeCells count="30">
    <mergeCell ref="N46:O46"/>
    <mergeCell ref="P46:Q46"/>
    <mergeCell ref="B46:C46"/>
    <mergeCell ref="D46:E46"/>
    <mergeCell ref="F46:G46"/>
    <mergeCell ref="H46:I46"/>
    <mergeCell ref="J46:K46"/>
    <mergeCell ref="L46:M46"/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C47:D47"/>
    <mergeCell ref="H47:I47"/>
    <mergeCell ref="C48:D48"/>
    <mergeCell ref="H48:I48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R46"/>
  <sheetViews>
    <sheetView zoomScale="120" zoomScaleNormal="190" workbookViewId="0">
      <selection activeCell="E35" sqref="E35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"/>
      <c r="R2" s="1"/>
    </row>
    <row r="3" spans="2:18" x14ac:dyDescent="0.4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8"/>
      <c r="R3" s="28"/>
    </row>
    <row r="4" spans="2:18" x14ac:dyDescent="0.4">
      <c r="C4" s="18" t="s">
        <v>0</v>
      </c>
      <c r="D4" s="57" t="s">
        <v>99</v>
      </c>
      <c r="E4" s="57"/>
      <c r="F4" s="57"/>
      <c r="G4" s="57"/>
      <c r="I4" s="18" t="s">
        <v>1</v>
      </c>
      <c r="J4" s="58" t="s">
        <v>100</v>
      </c>
      <c r="K4" s="58"/>
      <c r="M4" s="18" t="s">
        <v>2</v>
      </c>
      <c r="N4" s="59">
        <v>45721</v>
      </c>
      <c r="O4" s="59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8" t="s">
        <v>101</v>
      </c>
      <c r="E6" s="58"/>
      <c r="F6" s="58"/>
      <c r="G6" s="58"/>
      <c r="I6" s="63" t="s">
        <v>22</v>
      </c>
      <c r="J6" s="63"/>
      <c r="K6" s="53" t="s">
        <v>24</v>
      </c>
      <c r="L6" s="53"/>
      <c r="M6" s="53"/>
      <c r="N6" s="53"/>
      <c r="O6" s="53"/>
      <c r="P6" s="53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4" t="s">
        <v>5</v>
      </c>
      <c r="E8" s="54"/>
      <c r="F8" s="54"/>
      <c r="G8" s="54"/>
      <c r="H8" s="54"/>
      <c r="I8" s="54"/>
      <c r="J8" s="27" t="s">
        <v>7</v>
      </c>
      <c r="K8" s="27" t="s">
        <v>10</v>
      </c>
      <c r="L8" s="27" t="s">
        <v>11</v>
      </c>
      <c r="M8" s="27" t="s">
        <v>12</v>
      </c>
      <c r="N8" s="27" t="s">
        <v>13</v>
      </c>
      <c r="O8" s="27" t="s">
        <v>14</v>
      </c>
      <c r="P8" s="27" t="s">
        <v>15</v>
      </c>
      <c r="Q8" s="5" t="s">
        <v>23</v>
      </c>
    </row>
    <row r="9" spans="2:18" ht="15.9" x14ac:dyDescent="0.45">
      <c r="B9" s="26">
        <v>1</v>
      </c>
      <c r="C9" s="51" t="s">
        <v>220</v>
      </c>
      <c r="D9" s="52" t="s">
        <v>244</v>
      </c>
      <c r="E9" s="40"/>
      <c r="F9" s="40"/>
      <c r="G9" s="40"/>
      <c r="H9" s="40"/>
      <c r="I9" s="40"/>
      <c r="J9" s="27">
        <v>80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6">
        <v>0</v>
      </c>
    </row>
    <row r="10" spans="2:18" ht="15.9" x14ac:dyDescent="0.45">
      <c r="B10" s="26">
        <v>2</v>
      </c>
      <c r="C10" s="51" t="s">
        <v>221</v>
      </c>
      <c r="D10" s="52" t="s">
        <v>245</v>
      </c>
      <c r="E10" s="40"/>
      <c r="F10" s="40"/>
      <c r="G10" s="40"/>
      <c r="H10" s="40"/>
      <c r="I10" s="40"/>
      <c r="J10" s="48">
        <v>80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6">
        <v>0</v>
      </c>
    </row>
    <row r="11" spans="2:18" ht="15.9" x14ac:dyDescent="0.45">
      <c r="B11" s="39">
        <v>3</v>
      </c>
      <c r="C11" s="51" t="s">
        <v>222</v>
      </c>
      <c r="D11" s="52" t="s">
        <v>246</v>
      </c>
      <c r="E11" s="40"/>
      <c r="F11" s="40"/>
      <c r="G11" s="40"/>
      <c r="H11" s="40"/>
      <c r="I11" s="40"/>
      <c r="J11" s="48">
        <v>80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6">
        <v>0</v>
      </c>
    </row>
    <row r="12" spans="2:18" ht="15.9" x14ac:dyDescent="0.45">
      <c r="B12" s="39">
        <v>4</v>
      </c>
      <c r="C12" s="51" t="s">
        <v>223</v>
      </c>
      <c r="D12" s="52" t="s">
        <v>247</v>
      </c>
      <c r="E12" s="40"/>
      <c r="F12" s="40"/>
      <c r="G12" s="40"/>
      <c r="H12" s="40"/>
      <c r="I12" s="40"/>
      <c r="J12" s="48">
        <v>80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6">
        <v>0</v>
      </c>
    </row>
    <row r="13" spans="2:18" ht="15.9" x14ac:dyDescent="0.45">
      <c r="B13" s="39">
        <v>5</v>
      </c>
      <c r="C13" s="51" t="s">
        <v>224</v>
      </c>
      <c r="D13" s="52" t="s">
        <v>248</v>
      </c>
      <c r="E13" s="40"/>
      <c r="F13" s="40"/>
      <c r="G13" s="40"/>
      <c r="H13" s="40"/>
      <c r="I13" s="40"/>
      <c r="J13" s="48">
        <v>80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6">
        <v>0</v>
      </c>
    </row>
    <row r="14" spans="2:18" ht="15.9" x14ac:dyDescent="0.45">
      <c r="B14" s="39">
        <v>6</v>
      </c>
      <c r="C14" s="51" t="s">
        <v>225</v>
      </c>
      <c r="D14" s="52" t="s">
        <v>249</v>
      </c>
      <c r="E14" s="40"/>
      <c r="F14" s="40"/>
      <c r="G14" s="40"/>
      <c r="H14" s="40"/>
      <c r="I14" s="40"/>
      <c r="J14" s="48">
        <v>80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6">
        <v>0</v>
      </c>
    </row>
    <row r="15" spans="2:18" ht="15.9" x14ac:dyDescent="0.45">
      <c r="B15" s="39">
        <v>7</v>
      </c>
      <c r="C15" s="51" t="s">
        <v>226</v>
      </c>
      <c r="D15" s="52" t="s">
        <v>250</v>
      </c>
      <c r="E15" s="40"/>
      <c r="F15" s="40"/>
      <c r="G15" s="40"/>
      <c r="H15" s="40"/>
      <c r="I15" s="40"/>
      <c r="J15" s="48">
        <v>80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6">
        <v>0</v>
      </c>
    </row>
    <row r="16" spans="2:18" ht="15.9" x14ac:dyDescent="0.45">
      <c r="B16" s="39">
        <v>8</v>
      </c>
      <c r="C16" s="51" t="s">
        <v>30</v>
      </c>
      <c r="D16" s="52" t="s">
        <v>60</v>
      </c>
      <c r="E16" s="40"/>
      <c r="F16" s="40"/>
      <c r="G16" s="40"/>
      <c r="H16" s="40"/>
      <c r="I16" s="40"/>
      <c r="J16" s="48">
        <v>80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6">
        <v>0</v>
      </c>
    </row>
    <row r="17" spans="2:17" ht="15.9" x14ac:dyDescent="0.45">
      <c r="B17" s="39">
        <v>9</v>
      </c>
      <c r="C17" s="51" t="s">
        <v>227</v>
      </c>
      <c r="D17" s="52" t="s">
        <v>251</v>
      </c>
      <c r="E17" s="40"/>
      <c r="F17" s="40"/>
      <c r="G17" s="40"/>
      <c r="H17" s="40"/>
      <c r="I17" s="40"/>
      <c r="J17" s="48">
        <v>80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6">
        <v>0</v>
      </c>
    </row>
    <row r="18" spans="2:17" ht="15.9" x14ac:dyDescent="0.45">
      <c r="B18" s="39">
        <v>10</v>
      </c>
      <c r="C18" s="51" t="s">
        <v>35</v>
      </c>
      <c r="D18" s="52" t="s">
        <v>65</v>
      </c>
      <c r="E18" s="40"/>
      <c r="F18" s="40"/>
      <c r="G18" s="40"/>
      <c r="H18" s="40"/>
      <c r="I18" s="40"/>
      <c r="J18" s="48">
        <v>80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6">
        <v>0</v>
      </c>
    </row>
    <row r="19" spans="2:17" ht="15.9" x14ac:dyDescent="0.45">
      <c r="B19" s="39">
        <v>11</v>
      </c>
      <c r="C19" s="51" t="s">
        <v>228</v>
      </c>
      <c r="D19" s="52" t="s">
        <v>252</v>
      </c>
      <c r="E19" s="40"/>
      <c r="F19" s="40"/>
      <c r="G19" s="40"/>
      <c r="H19" s="40"/>
      <c r="I19" s="40"/>
      <c r="J19" s="48">
        <v>80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6">
        <v>0</v>
      </c>
    </row>
    <row r="20" spans="2:17" s="41" customFormat="1" ht="15.9" x14ac:dyDescent="0.45">
      <c r="B20" s="39">
        <v>12</v>
      </c>
      <c r="C20" s="51" t="s">
        <v>36</v>
      </c>
      <c r="D20" s="52" t="s">
        <v>66</v>
      </c>
      <c r="E20" s="40"/>
      <c r="F20" s="40"/>
      <c r="G20" s="40"/>
      <c r="H20" s="40"/>
      <c r="I20" s="40"/>
      <c r="J20" s="48">
        <v>80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6">
        <v>0</v>
      </c>
    </row>
    <row r="21" spans="2:17" s="41" customFormat="1" ht="15.9" x14ac:dyDescent="0.45">
      <c r="B21" s="39">
        <v>13</v>
      </c>
      <c r="C21" s="51" t="s">
        <v>38</v>
      </c>
      <c r="D21" s="52" t="s">
        <v>68</v>
      </c>
      <c r="E21" s="40"/>
      <c r="F21" s="40"/>
      <c r="G21" s="40"/>
      <c r="H21" s="40"/>
      <c r="I21" s="40"/>
      <c r="J21" s="48">
        <v>80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6">
        <v>0</v>
      </c>
    </row>
    <row r="22" spans="2:17" s="41" customFormat="1" ht="15.9" x14ac:dyDescent="0.45">
      <c r="B22" s="39">
        <v>14</v>
      </c>
      <c r="C22" s="51" t="s">
        <v>229</v>
      </c>
      <c r="D22" s="52" t="s">
        <v>253</v>
      </c>
      <c r="E22" s="40"/>
      <c r="F22" s="40"/>
      <c r="G22" s="40"/>
      <c r="H22" s="40"/>
      <c r="I22" s="40"/>
      <c r="J22" s="48">
        <v>80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6">
        <v>0</v>
      </c>
    </row>
    <row r="23" spans="2:17" s="41" customFormat="1" ht="15.9" x14ac:dyDescent="0.45">
      <c r="B23" s="39">
        <v>15</v>
      </c>
      <c r="C23" s="51" t="s">
        <v>230</v>
      </c>
      <c r="D23" s="52" t="s">
        <v>254</v>
      </c>
      <c r="E23" s="40"/>
      <c r="F23" s="40"/>
      <c r="G23" s="40"/>
      <c r="H23" s="40"/>
      <c r="I23" s="40"/>
      <c r="J23" s="48">
        <v>80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6">
        <v>0</v>
      </c>
    </row>
    <row r="24" spans="2:17" s="41" customFormat="1" ht="15.9" x14ac:dyDescent="0.45">
      <c r="B24" s="39">
        <v>16</v>
      </c>
      <c r="C24" s="51" t="s">
        <v>231</v>
      </c>
      <c r="D24" s="52" t="s">
        <v>255</v>
      </c>
      <c r="E24" s="40"/>
      <c r="F24" s="40"/>
      <c r="G24" s="40"/>
      <c r="H24" s="40"/>
      <c r="I24" s="40"/>
      <c r="J24" s="48">
        <v>80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6">
        <v>0</v>
      </c>
    </row>
    <row r="25" spans="2:17" s="41" customFormat="1" ht="15.9" x14ac:dyDescent="0.45">
      <c r="B25" s="39">
        <v>17</v>
      </c>
      <c r="C25" s="51" t="s">
        <v>232</v>
      </c>
      <c r="D25" s="52" t="s">
        <v>256</v>
      </c>
      <c r="E25" s="40"/>
      <c r="F25" s="40"/>
      <c r="G25" s="40"/>
      <c r="H25" s="40"/>
      <c r="I25" s="40"/>
      <c r="J25" s="48">
        <v>80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6">
        <v>0</v>
      </c>
    </row>
    <row r="26" spans="2:17" s="41" customFormat="1" ht="15.9" x14ac:dyDescent="0.45">
      <c r="B26" s="39">
        <v>18</v>
      </c>
      <c r="C26" s="51" t="s">
        <v>233</v>
      </c>
      <c r="D26" s="52" t="s">
        <v>257</v>
      </c>
      <c r="E26" s="40"/>
      <c r="F26" s="40"/>
      <c r="G26" s="40"/>
      <c r="H26" s="40"/>
      <c r="I26" s="40"/>
      <c r="J26" s="48">
        <v>80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6">
        <v>0</v>
      </c>
    </row>
    <row r="27" spans="2:17" s="41" customFormat="1" ht="15.9" x14ac:dyDescent="0.45">
      <c r="B27" s="39">
        <v>19</v>
      </c>
      <c r="C27" s="51" t="s">
        <v>234</v>
      </c>
      <c r="D27" s="52" t="s">
        <v>258</v>
      </c>
      <c r="E27" s="40"/>
      <c r="F27" s="40"/>
      <c r="G27" s="40"/>
      <c r="H27" s="40"/>
      <c r="I27" s="40"/>
      <c r="J27" s="48">
        <v>80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6">
        <v>0</v>
      </c>
    </row>
    <row r="28" spans="2:17" s="41" customFormat="1" ht="15.9" x14ac:dyDescent="0.45">
      <c r="B28" s="39">
        <v>20</v>
      </c>
      <c r="C28" s="51" t="s">
        <v>235</v>
      </c>
      <c r="D28" s="52" t="s">
        <v>259</v>
      </c>
      <c r="E28" s="44"/>
      <c r="F28" s="44"/>
      <c r="G28" s="44"/>
      <c r="H28" s="44"/>
      <c r="I28" s="44"/>
      <c r="J28" s="48">
        <v>80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6">
        <v>0</v>
      </c>
    </row>
    <row r="29" spans="2:17" s="41" customFormat="1" ht="15.9" x14ac:dyDescent="0.45">
      <c r="B29" s="39">
        <v>21</v>
      </c>
      <c r="C29" s="51" t="s">
        <v>236</v>
      </c>
      <c r="D29" s="52" t="s">
        <v>260</v>
      </c>
      <c r="E29" s="44"/>
      <c r="F29" s="44"/>
      <c r="G29" s="44"/>
      <c r="H29" s="44"/>
      <c r="I29" s="44"/>
      <c r="J29" s="48">
        <v>80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6">
        <v>0</v>
      </c>
    </row>
    <row r="30" spans="2:17" s="41" customFormat="1" ht="15.9" x14ac:dyDescent="0.45">
      <c r="B30" s="39">
        <v>22</v>
      </c>
      <c r="C30" s="51" t="s">
        <v>237</v>
      </c>
      <c r="D30" s="52" t="s">
        <v>261</v>
      </c>
      <c r="E30" s="44"/>
      <c r="F30" s="44"/>
      <c r="G30" s="44"/>
      <c r="H30" s="44"/>
      <c r="I30" s="44"/>
      <c r="J30" s="48">
        <v>80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6">
        <v>0</v>
      </c>
    </row>
    <row r="31" spans="2:17" s="41" customFormat="1" ht="15.9" x14ac:dyDescent="0.45">
      <c r="B31" s="39">
        <v>23</v>
      </c>
      <c r="C31" s="51" t="s">
        <v>238</v>
      </c>
      <c r="D31" s="52" t="s">
        <v>262</v>
      </c>
      <c r="E31" s="44"/>
      <c r="F31" s="44"/>
      <c r="G31" s="44"/>
      <c r="H31" s="44"/>
      <c r="I31" s="44"/>
      <c r="J31" s="48">
        <v>80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6">
        <v>0</v>
      </c>
    </row>
    <row r="32" spans="2:17" s="41" customFormat="1" ht="15.9" x14ac:dyDescent="0.45">
      <c r="B32" s="39">
        <v>24</v>
      </c>
      <c r="C32" s="51" t="s">
        <v>239</v>
      </c>
      <c r="D32" s="52" t="s">
        <v>263</v>
      </c>
      <c r="E32" s="44"/>
      <c r="F32" s="44"/>
      <c r="G32" s="44"/>
      <c r="H32" s="44"/>
      <c r="I32" s="44"/>
      <c r="J32" s="48">
        <v>80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6">
        <v>0</v>
      </c>
    </row>
    <row r="33" spans="2:17" s="41" customFormat="1" ht="15.9" x14ac:dyDescent="0.45">
      <c r="B33" s="39">
        <v>25</v>
      </c>
      <c r="C33" s="51" t="s">
        <v>240</v>
      </c>
      <c r="D33" s="52" t="s">
        <v>264</v>
      </c>
      <c r="E33" s="40"/>
      <c r="F33" s="40"/>
      <c r="G33" s="40"/>
      <c r="H33" s="40"/>
      <c r="I33" s="40"/>
      <c r="J33" s="48">
        <v>80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6">
        <v>0</v>
      </c>
    </row>
    <row r="34" spans="2:17" s="41" customFormat="1" ht="15.9" x14ac:dyDescent="0.45">
      <c r="B34" s="39">
        <v>26</v>
      </c>
      <c r="C34" s="51" t="s">
        <v>241</v>
      </c>
      <c r="D34" s="52" t="s">
        <v>265</v>
      </c>
      <c r="E34" s="40"/>
      <c r="F34" s="40"/>
      <c r="G34" s="40"/>
      <c r="H34" s="40"/>
      <c r="I34" s="40"/>
      <c r="J34" s="48">
        <v>80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6">
        <v>0</v>
      </c>
    </row>
    <row r="35" spans="2:17" s="41" customFormat="1" ht="15.9" x14ac:dyDescent="0.45">
      <c r="B35" s="39">
        <v>27</v>
      </c>
      <c r="C35" s="51" t="s">
        <v>242</v>
      </c>
      <c r="D35" s="52" t="s">
        <v>266</v>
      </c>
      <c r="E35" s="40"/>
      <c r="F35" s="40"/>
      <c r="G35" s="40"/>
      <c r="H35" s="40"/>
      <c r="I35" s="40"/>
      <c r="J35" s="48">
        <v>80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6">
        <v>0</v>
      </c>
    </row>
    <row r="36" spans="2:17" s="41" customFormat="1" ht="15.9" x14ac:dyDescent="0.45">
      <c r="B36" s="39">
        <v>28</v>
      </c>
      <c r="C36" s="51" t="s">
        <v>243</v>
      </c>
      <c r="D36" s="52" t="s">
        <v>267</v>
      </c>
      <c r="E36" s="40"/>
      <c r="F36" s="40"/>
      <c r="G36" s="40"/>
      <c r="H36" s="40"/>
      <c r="I36" s="40"/>
      <c r="J36" s="48">
        <v>80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6">
        <v>0</v>
      </c>
    </row>
    <row r="37" spans="2:17" x14ac:dyDescent="0.4">
      <c r="B37" s="39"/>
      <c r="C37" s="12"/>
      <c r="D37" s="40"/>
      <c r="E37" s="40"/>
      <c r="F37" s="40"/>
      <c r="G37" s="40"/>
      <c r="H37" s="40"/>
      <c r="I37" s="40"/>
      <c r="J37" s="2"/>
      <c r="K37" s="2"/>
      <c r="L37" s="2"/>
      <c r="M37" s="2"/>
      <c r="N37" s="2"/>
      <c r="O37" s="2"/>
      <c r="P37" s="2"/>
      <c r="Q37" s="6"/>
    </row>
    <row r="38" spans="2:17" x14ac:dyDescent="0.4">
      <c r="C38" s="60"/>
      <c r="D38" s="60"/>
      <c r="E38" s="25"/>
      <c r="H38" s="61" t="s">
        <v>19</v>
      </c>
      <c r="I38" s="61"/>
      <c r="J38" s="29">
        <f t="shared" ref="J38:P38" si="0">COUNTIF(J9:J37,"&gt;=70")</f>
        <v>28</v>
      </c>
      <c r="K38" s="29">
        <f t="shared" si="0"/>
        <v>0</v>
      </c>
      <c r="L38" s="29">
        <f t="shared" si="0"/>
        <v>0</v>
      </c>
      <c r="M38" s="29">
        <f t="shared" si="0"/>
        <v>0</v>
      </c>
      <c r="N38" s="29">
        <f t="shared" si="0"/>
        <v>0</v>
      </c>
      <c r="O38" s="29">
        <f t="shared" si="0"/>
        <v>0</v>
      </c>
      <c r="P38" s="29">
        <f t="shared" si="0"/>
        <v>0</v>
      </c>
      <c r="Q38" s="17">
        <f>COUNTIF(Q9:Q36,"&gt;=70")</f>
        <v>0</v>
      </c>
    </row>
    <row r="39" spans="2:17" x14ac:dyDescent="0.4">
      <c r="C39" s="60"/>
      <c r="D39" s="60"/>
      <c r="E39" s="11"/>
      <c r="H39" s="62" t="s">
        <v>20</v>
      </c>
      <c r="I39" s="62"/>
      <c r="J39" s="30">
        <f t="shared" ref="J39:Q39" si="1">COUNTIF(J9:J37,"&lt;70")</f>
        <v>0</v>
      </c>
      <c r="K39" s="30">
        <f t="shared" si="1"/>
        <v>28</v>
      </c>
      <c r="L39" s="30">
        <f t="shared" si="1"/>
        <v>28</v>
      </c>
      <c r="M39" s="30">
        <f t="shared" si="1"/>
        <v>28</v>
      </c>
      <c r="N39" s="30">
        <f t="shared" si="1"/>
        <v>28</v>
      </c>
      <c r="O39" s="30">
        <f t="shared" si="1"/>
        <v>28</v>
      </c>
      <c r="P39" s="30">
        <f t="shared" si="1"/>
        <v>28</v>
      </c>
      <c r="Q39" s="30">
        <f t="shared" si="1"/>
        <v>28</v>
      </c>
    </row>
    <row r="40" spans="2:17" x14ac:dyDescent="0.4">
      <c r="C40" s="60"/>
      <c r="D40" s="60"/>
      <c r="E40" s="60"/>
      <c r="H40" s="62" t="s">
        <v>21</v>
      </c>
      <c r="I40" s="62"/>
      <c r="J40" s="30">
        <f t="shared" ref="J40:Q40" si="2">COUNT(J9:J37)</f>
        <v>28</v>
      </c>
      <c r="K40" s="30">
        <f t="shared" si="2"/>
        <v>28</v>
      </c>
      <c r="L40" s="30">
        <f t="shared" si="2"/>
        <v>28</v>
      </c>
      <c r="M40" s="30">
        <f t="shared" si="2"/>
        <v>28</v>
      </c>
      <c r="N40" s="30">
        <f t="shared" si="2"/>
        <v>28</v>
      </c>
      <c r="O40" s="30">
        <f t="shared" si="2"/>
        <v>28</v>
      </c>
      <c r="P40" s="30">
        <f t="shared" si="2"/>
        <v>28</v>
      </c>
      <c r="Q40" s="30">
        <f t="shared" si="2"/>
        <v>28</v>
      </c>
    </row>
    <row r="41" spans="2:17" x14ac:dyDescent="0.4">
      <c r="C41" s="60"/>
      <c r="D41" s="60"/>
      <c r="E41" s="25"/>
      <c r="F41" s="4"/>
      <c r="H41" s="66" t="s">
        <v>16</v>
      </c>
      <c r="I41" s="66"/>
      <c r="J41" s="15">
        <f>J38/J40</f>
        <v>1</v>
      </c>
      <c r="K41" s="16">
        <f t="shared" ref="K41:Q41" si="3">K38/K40</f>
        <v>0</v>
      </c>
      <c r="L41" s="16">
        <f t="shared" si="3"/>
        <v>0</v>
      </c>
      <c r="M41" s="16">
        <f t="shared" si="3"/>
        <v>0</v>
      </c>
      <c r="N41" s="16">
        <f t="shared" si="3"/>
        <v>0</v>
      </c>
      <c r="O41" s="16">
        <f t="shared" si="3"/>
        <v>0</v>
      </c>
      <c r="P41" s="16">
        <f t="shared" si="3"/>
        <v>0</v>
      </c>
      <c r="Q41" s="16">
        <f t="shared" si="3"/>
        <v>0</v>
      </c>
    </row>
    <row r="42" spans="2:17" x14ac:dyDescent="0.4">
      <c r="C42" s="60"/>
      <c r="D42" s="60"/>
      <c r="E42" s="25"/>
      <c r="F42" s="4"/>
      <c r="H42" s="66" t="s">
        <v>17</v>
      </c>
      <c r="I42" s="66"/>
      <c r="J42" s="15">
        <f>J39/J40</f>
        <v>0</v>
      </c>
      <c r="K42" s="15">
        <f t="shared" ref="K42:Q42" si="4">K39/K40</f>
        <v>1</v>
      </c>
      <c r="L42" s="16">
        <f t="shared" si="4"/>
        <v>1</v>
      </c>
      <c r="M42" s="16">
        <f t="shared" si="4"/>
        <v>1</v>
      </c>
      <c r="N42" s="16">
        <f t="shared" si="4"/>
        <v>1</v>
      </c>
      <c r="O42" s="16">
        <f t="shared" si="4"/>
        <v>1</v>
      </c>
      <c r="P42" s="16">
        <f t="shared" si="4"/>
        <v>1</v>
      </c>
      <c r="Q42" s="16">
        <f t="shared" si="4"/>
        <v>1</v>
      </c>
    </row>
    <row r="43" spans="2:17" x14ac:dyDescent="0.4">
      <c r="C43" s="60"/>
      <c r="D43" s="60"/>
      <c r="E43" s="11"/>
      <c r="F43" s="4"/>
    </row>
    <row r="44" spans="2:17" x14ac:dyDescent="0.4">
      <c r="C44" s="25"/>
      <c r="D44" s="25"/>
      <c r="E44" s="11"/>
      <c r="F44" s="4"/>
    </row>
    <row r="45" spans="2:17" x14ac:dyDescent="0.4">
      <c r="J45" s="64"/>
      <c r="K45" s="64"/>
      <c r="L45" s="64"/>
      <c r="M45" s="64"/>
      <c r="N45" s="64"/>
      <c r="O45" s="64"/>
      <c r="P45" s="64"/>
    </row>
    <row r="46" spans="2:17" x14ac:dyDescent="0.4">
      <c r="J46" s="65" t="s">
        <v>18</v>
      </c>
      <c r="K46" s="65"/>
      <c r="L46" s="65"/>
      <c r="M46" s="65"/>
      <c r="N46" s="65"/>
      <c r="O46" s="65"/>
      <c r="P46" s="65"/>
    </row>
  </sheetData>
  <mergeCells count="22">
    <mergeCell ref="C39:D39"/>
    <mergeCell ref="H39:I39"/>
    <mergeCell ref="C43:D43"/>
    <mergeCell ref="J45:P45"/>
    <mergeCell ref="J46:P46"/>
    <mergeCell ref="C40:E40"/>
    <mergeCell ref="H40:I40"/>
    <mergeCell ref="C41:D41"/>
    <mergeCell ref="H41:I41"/>
    <mergeCell ref="C42:D42"/>
    <mergeCell ref="H42:I42"/>
    <mergeCell ref="D6:G6"/>
    <mergeCell ref="I6:J6"/>
    <mergeCell ref="K6:P6"/>
    <mergeCell ref="D8:I8"/>
    <mergeCell ref="C38:D38"/>
    <mergeCell ref="H38:I38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11B TALLER DE ETICA</vt:lpstr>
      <vt:lpstr>210 DES.SUST</vt:lpstr>
      <vt:lpstr>410 ARQ. DE COMP.</vt:lpstr>
      <vt:lpstr>210 LEGISLACION INFOR.</vt:lpstr>
      <vt:lpstr>PROG. BASICA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2025-03-05T20:56:32Z</dcterms:modified>
</cp:coreProperties>
</file>