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n 2025\reportes parciales febjun 2025\"/>
    </mc:Choice>
  </mc:AlternateContent>
  <xr:revisionPtr revIDLastSave="0" documentId="13_ncr:1_{B8A0B0CE-1398-449B-BAF8-3F02C2CBDF7D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'2'!#REF!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2" l="1"/>
  <c r="L18" i="22"/>
  <c r="N17" i="22"/>
  <c r="N16" i="22"/>
  <c r="N15" i="22"/>
  <c r="N14" i="22"/>
  <c r="L17" i="22" l="1"/>
  <c r="L16" i="22"/>
  <c r="L15" i="22"/>
  <c r="L14" i="22"/>
  <c r="N16" i="10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/>
  <c r="B10" i="25"/>
  <c r="B35" i="10"/>
  <c r="B10" i="10"/>
  <c r="B10" i="22"/>
  <c r="B3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4DB78ED2-381A-47C9-921A-7FC9A4849C6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9D6477B-D6DB-4EDF-ADBB-F77AD2B8C93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D775F55C-68BE-43D9-B552-8067650C945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<sst xmlns="http://schemas.openxmlformats.org/spreadsheetml/2006/main" count="165" uniqueCount="47">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</sst>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F76880C-5B79-4CD7-BDA6-9F65C1B9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128950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2E7622-89C1-46D0-80C9-D667BA7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FA93A27-EC38-4CB3-9D0D-B96900F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B7" zoomScale="119" zoomScaleNormal="85" zoomScaleSheetLayoutView="100" workbookViewId="0">
      <selection activeCell="A6" sqref="A6:D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2">
        <v>1</v>
      </c>
      <c r="C8" s="42"/>
      <c r="D8" s="12" t="s">
        <v>3</v>
      </c>
      <c r="E8" s="25">
        <v>4</v>
      </c>
      <c r="F8"/>
      <c r="G8" s="27" t="s">
        <v>4</v>
      </c>
      <c r="H8" s="25">
        <v>4</v>
      </c>
      <c r="I8" s="43" t="s">
        <v>5</v>
      </c>
      <c r="J8" s="43"/>
      <c r="K8" s="43"/>
      <c r="L8" s="42" t="s">
        <v>36</v>
      </c>
      <c r="M8" s="42"/>
      <c r="N8" s="42"/>
    </row>
    <row r="10" spans="1:14" x14ac:dyDescent="0.3">
      <c r="A10" s="27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4" t="s">
        <v>37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6" t="s">
        <v>20</v>
      </c>
      <c r="G13" s="2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38</v>
      </c>
      <c r="B14" s="7" t="s">
        <v>19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1">
        <v>100</v>
      </c>
      <c r="N14" s="13">
        <f>31/31</f>
        <v>1</v>
      </c>
    </row>
    <row r="15" spans="1:14" s="9" customFormat="1" x14ac:dyDescent="0.3">
      <c r="A15" s="22" t="s">
        <v>39</v>
      </c>
      <c r="B15" s="7" t="s">
        <v>19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100</v>
      </c>
      <c r="N15" s="13">
        <f>E15/F15</f>
        <v>1</v>
      </c>
    </row>
    <row r="16" spans="1:14" s="9" customFormat="1" x14ac:dyDescent="0.3">
      <c r="A16" s="22" t="s">
        <v>40</v>
      </c>
      <c r="B16" s="7" t="s">
        <v>19</v>
      </c>
      <c r="C16" s="7" t="s">
        <v>43</v>
      </c>
      <c r="D16" s="7" t="s">
        <v>29</v>
      </c>
      <c r="E16" s="7">
        <v>30</v>
      </c>
      <c r="F16" s="7">
        <v>26</v>
      </c>
      <c r="G16" s="7" t="s">
        <v>23</v>
      </c>
      <c r="H16" s="7" t="s">
        <v>23</v>
      </c>
      <c r="I16" s="7">
        <v>4</v>
      </c>
      <c r="J16" s="7" t="s">
        <v>23</v>
      </c>
      <c r="K16" s="7">
        <v>0</v>
      </c>
      <c r="L16" s="8">
        <f t="shared" si="0"/>
        <v>0</v>
      </c>
      <c r="M16" s="21">
        <v>79</v>
      </c>
      <c r="N16" s="13">
        <f>26/30</f>
        <v>0.8666666666666667</v>
      </c>
    </row>
    <row r="17" spans="1:14" s="9" customFormat="1" x14ac:dyDescent="0.3">
      <c r="A17" s="22" t="s">
        <v>41</v>
      </c>
      <c r="B17" s="7" t="s">
        <v>19</v>
      </c>
      <c r="C17" s="7" t="s">
        <v>44</v>
      </c>
      <c r="D17" s="7" t="s">
        <v>35</v>
      </c>
      <c r="E17" s="7">
        <v>28</v>
      </c>
      <c r="F17" s="7">
        <v>28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80</v>
      </c>
      <c r="N17" s="13">
        <v>1</v>
      </c>
    </row>
    <row r="18" spans="1:14" s="9" customForma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28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123</v>
      </c>
      <c r="F26" s="15">
        <f>SUM(F14:F25)</f>
        <v>119</v>
      </c>
      <c r="G26" s="15">
        <f>SUM(G14:G25)</f>
        <v>0</v>
      </c>
      <c r="H26" s="16">
        <f>SUM(F26:G26)/E26</f>
        <v>0.96747967479674801</v>
      </c>
      <c r="I26" s="15">
        <f t="shared" ref="I26" si="1">(E26-SUM(F26:G26))-K26</f>
        <v>4</v>
      </c>
      <c r="J26" s="16">
        <f t="shared" ref="J26" si="2">I26/E26</f>
        <v>3.2520325203252036E-2</v>
      </c>
      <c r="K26" s="15">
        <f>SUM(K14:K25)</f>
        <v>0</v>
      </c>
      <c r="L26" s="16">
        <f t="shared" si="0"/>
        <v>0</v>
      </c>
      <c r="M26" s="15">
        <f>AVERAGE(M14:M25)</f>
        <v>89.75</v>
      </c>
      <c r="N26" s="17">
        <f>AVERAGE(N14:N25)</f>
        <v>0.96666666666666667</v>
      </c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23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A20" zoomScale="85" zoomScaleNormal="85" zoomScaleSheetLayoutView="100" workbookViewId="0">
      <selection activeCell="B9" sqref="B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4.6" x14ac:dyDescent="0.4">
      <c r="A8" s="30" t="s">
        <v>2</v>
      </c>
      <c r="B8" s="42">
        <v>2</v>
      </c>
      <c r="C8" s="42"/>
      <c r="D8" s="12" t="s">
        <v>3</v>
      </c>
      <c r="E8" s="31">
        <v>4</v>
      </c>
      <c r="F8"/>
      <c r="G8" s="30" t="s">
        <v>4</v>
      </c>
      <c r="H8" s="31">
        <v>4</v>
      </c>
      <c r="I8" s="43" t="s">
        <v>5</v>
      </c>
      <c r="J8" s="43"/>
      <c r="K8" s="43"/>
      <c r="L8" s="42" t="s">
        <v>36</v>
      </c>
      <c r="M8" s="42"/>
      <c r="N8" s="42"/>
    </row>
    <row r="10" spans="1:14" x14ac:dyDescent="0.3">
      <c r="A10" s="30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33"/>
      <c r="C11" s="33"/>
      <c r="E11" s="33"/>
      <c r="F11" s="33"/>
      <c r="G11" s="33"/>
      <c r="H11" s="33"/>
      <c r="I11" s="33"/>
      <c r="J11" s="33"/>
      <c r="K11" s="33"/>
    </row>
    <row r="12" spans="1:14" x14ac:dyDescent="0.3">
      <c r="A12" s="44" t="s">
        <v>37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32" t="s">
        <v>20</v>
      </c>
      <c r="G13" s="32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38</v>
      </c>
      <c r="B14" s="7" t="s">
        <v>45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1">
        <v>99</v>
      </c>
      <c r="N14" s="13">
        <f>29/31</f>
        <v>0.93548387096774188</v>
      </c>
    </row>
    <row r="15" spans="1:14" s="9" customFormat="1" x14ac:dyDescent="0.3">
      <c r="A15" s="22" t="s">
        <v>39</v>
      </c>
      <c r="B15" s="7" t="s">
        <v>45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99</v>
      </c>
      <c r="N15" s="13">
        <f>32/34</f>
        <v>0.94117647058823528</v>
      </c>
    </row>
    <row r="16" spans="1:14" s="9" customFormat="1" x14ac:dyDescent="0.3">
      <c r="A16" s="22" t="s">
        <v>40</v>
      </c>
      <c r="B16" s="7" t="s">
        <v>45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30/30</f>
        <v>1</v>
      </c>
    </row>
    <row r="17" spans="1:14" s="9" customFormat="1" x14ac:dyDescent="0.3">
      <c r="A17" s="22" t="s">
        <v>41</v>
      </c>
      <c r="B17" s="7" t="s">
        <v>45</v>
      </c>
      <c r="C17" s="7" t="s">
        <v>44</v>
      </c>
      <c r="D17" s="7" t="s">
        <v>35</v>
      </c>
      <c r="E17" s="7">
        <v>28</v>
      </c>
      <c r="F17" s="7">
        <v>27</v>
      </c>
      <c r="G17" s="7" t="s">
        <v>23</v>
      </c>
      <c r="H17" s="7" t="s">
        <v>23</v>
      </c>
      <c r="I17" s="7">
        <v>1</v>
      </c>
      <c r="J17" s="7" t="s">
        <v>23</v>
      </c>
      <c r="K17" s="7">
        <v>0</v>
      </c>
      <c r="L17" s="8">
        <f t="shared" si="0"/>
        <v>0</v>
      </c>
      <c r="M17" s="28">
        <v>68</v>
      </c>
      <c r="N17" s="13">
        <f>27/28</f>
        <v>0.9642857142857143</v>
      </c>
    </row>
    <row r="18" spans="1:14" s="9" customFormat="1" x14ac:dyDescent="0.3">
      <c r="A18" s="22" t="s">
        <v>41</v>
      </c>
      <c r="B18" s="7" t="s">
        <v>46</v>
      </c>
      <c r="C18" s="7" t="s">
        <v>44</v>
      </c>
      <c r="D18" s="7" t="s">
        <v>35</v>
      </c>
      <c r="E18" s="7">
        <v>28</v>
      </c>
      <c r="F18" s="7">
        <v>23</v>
      </c>
      <c r="G18" s="7"/>
      <c r="H18" s="7"/>
      <c r="I18" s="7">
        <v>5</v>
      </c>
      <c r="J18" s="7"/>
      <c r="K18" s="7">
        <v>0</v>
      </c>
      <c r="L18" s="8">
        <f t="shared" si="0"/>
        <v>0</v>
      </c>
      <c r="M18" s="28">
        <v>68</v>
      </c>
      <c r="N18" s="13">
        <f>27/28</f>
        <v>0.9642857142857143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/>
      <c r="F26" s="15"/>
      <c r="G26" s="15"/>
      <c r="H26" s="16"/>
      <c r="I26" s="15"/>
      <c r="J26" s="16"/>
      <c r="K26" s="15"/>
      <c r="L26" s="16"/>
      <c r="M26" s="15"/>
      <c r="N26" s="17"/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33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 x14ac:dyDescent="0.3">
      <c r="A33" s="10"/>
    </row>
    <row r="34" spans="1:10" x14ac:dyDescent="0.3">
      <c r="B34" s="39"/>
      <c r="C34" s="39"/>
      <c r="D34" s="39"/>
      <c r="G34" s="40"/>
      <c r="H34" s="40"/>
      <c r="I34" s="40"/>
      <c r="J34" s="40"/>
    </row>
    <row r="35" spans="1:10" ht="62.25" customHeight="1" x14ac:dyDescent="0.3">
      <c r="B35" s="41"/>
      <c r="C35" s="41"/>
      <c r="D35" s="41"/>
      <c r="G35" s="42"/>
      <c r="H35" s="42"/>
      <c r="I35" s="42"/>
      <c r="J35" s="42"/>
    </row>
    <row r="36" spans="1:10" hidden="1" x14ac:dyDescent="0.3">
      <c r="A36" s="36"/>
      <c r="B36" s="36"/>
      <c r="C36" s="5"/>
      <c r="E36" s="36"/>
      <c r="F36" s="36"/>
      <c r="G36" s="36"/>
      <c r="H36" s="36"/>
    </row>
    <row r="37" spans="1:10" hidden="1" x14ac:dyDescent="0.3"/>
    <row r="38" spans="1:10" ht="45" customHeight="1" x14ac:dyDescent="0.3">
      <c r="B38" s="37"/>
      <c r="C38" s="37"/>
      <c r="D38" s="37"/>
      <c r="E38" s="11"/>
      <c r="F38" s="11"/>
      <c r="G38" s="37"/>
      <c r="H38" s="37"/>
      <c r="I38" s="37"/>
      <c r="J38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/>
      <c r="C33" s="39"/>
      <c r="D33" s="39"/>
      <c r="G33" s="40"/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/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/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2">
        <v>1</v>
      </c>
      <c r="C8" s="42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43" t="s">
        <v>5</v>
      </c>
      <c r="J8" s="43"/>
      <c r="K8" s="43"/>
      <c r="L8" s="42" t="s">
        <v>32</v>
      </c>
      <c r="M8" s="42"/>
      <c r="N8" s="42"/>
    </row>
    <row r="10" spans="1:14" x14ac:dyDescent="0.3">
      <c r="A10" s="4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6" t="s">
        <v>20</v>
      </c>
      <c r="G13" s="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31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2025-04-03T18:53:44Z</dcterms:modified>
  <cp:category/>
  <cp:contentStatus/>
</cp:coreProperties>
</file>