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82D34C5C-CF40-4DD5-A9A0-9A1D8AF6E14A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210 DES.SUST" sheetId="4" r:id="rId1"/>
    <sheet name="410 ARQ. DE COMP." sheetId="6" r:id="rId2"/>
    <sheet name="210 LEGISLACION INFOR." sheetId="7" r:id="rId3"/>
    <sheet name="PROG. BASICA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7" l="1"/>
  <c r="K48" i="7"/>
  <c r="K47" i="7"/>
  <c r="J42" i="4"/>
  <c r="J48" i="7"/>
  <c r="J47" i="7"/>
  <c r="J43" i="4"/>
  <c r="J40" i="8"/>
  <c r="J39" i="8"/>
  <c r="J38" i="8"/>
  <c r="J49" i="7"/>
  <c r="P40" i="8"/>
  <c r="O40" i="8"/>
  <c r="N40" i="8"/>
  <c r="M40" i="8"/>
  <c r="L40" i="8"/>
  <c r="K40" i="8"/>
  <c r="P39" i="8"/>
  <c r="O39" i="8"/>
  <c r="N39" i="8"/>
  <c r="M39" i="8"/>
  <c r="L39" i="8"/>
  <c r="K39" i="8"/>
  <c r="P38" i="8"/>
  <c r="P41" i="8" s="1"/>
  <c r="O38" i="8"/>
  <c r="N38" i="8"/>
  <c r="M38" i="8"/>
  <c r="L38" i="8"/>
  <c r="K38" i="8"/>
  <c r="O49" i="7"/>
  <c r="N49" i="7"/>
  <c r="M49" i="7"/>
  <c r="L49" i="7"/>
  <c r="O48" i="7"/>
  <c r="N48" i="7"/>
  <c r="M48" i="7"/>
  <c r="L48" i="7"/>
  <c r="O47" i="7"/>
  <c r="N47" i="7"/>
  <c r="M47" i="7"/>
  <c r="L47" i="7"/>
  <c r="L50" i="7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L41" i="8" l="1"/>
  <c r="L51" i="7"/>
  <c r="K42" i="8"/>
  <c r="O42" i="8"/>
  <c r="K41" i="8"/>
  <c r="O41" i="8"/>
  <c r="L42" i="8"/>
  <c r="P42" i="8"/>
  <c r="J42" i="8"/>
  <c r="N42" i="8"/>
  <c r="J41" i="8"/>
  <c r="N41" i="8"/>
  <c r="Q40" i="8"/>
  <c r="M42" i="8"/>
  <c r="M41" i="8"/>
  <c r="K51" i="7"/>
  <c r="O51" i="7"/>
  <c r="J51" i="7"/>
  <c r="N51" i="7"/>
  <c r="J50" i="7"/>
  <c r="N50" i="7"/>
  <c r="K50" i="7"/>
  <c r="O50" i="7"/>
  <c r="M51" i="7"/>
  <c r="P48" i="7"/>
  <c r="P49" i="7"/>
  <c r="M50" i="7"/>
  <c r="Q38" i="8"/>
  <c r="Q39" i="8"/>
  <c r="P47" i="7"/>
  <c r="P43" i="6"/>
  <c r="O43" i="6"/>
  <c r="N43" i="6"/>
  <c r="M43" i="6"/>
  <c r="L43" i="6"/>
  <c r="K43" i="6"/>
  <c r="J43" i="6"/>
  <c r="P42" i="6"/>
  <c r="O42" i="6"/>
  <c r="N42" i="6"/>
  <c r="M42" i="6"/>
  <c r="L42" i="6"/>
  <c r="J42" i="6"/>
  <c r="P41" i="6"/>
  <c r="O41" i="6"/>
  <c r="N41" i="6"/>
  <c r="M41" i="6"/>
  <c r="L41" i="6"/>
  <c r="K41" i="6"/>
  <c r="J41" i="6"/>
  <c r="N44" i="4"/>
  <c r="M44" i="4"/>
  <c r="L44" i="4"/>
  <c r="K44" i="4"/>
  <c r="J44" i="4"/>
  <c r="N43" i="4"/>
  <c r="M43" i="4"/>
  <c r="L43" i="4"/>
  <c r="L46" i="4" s="1"/>
  <c r="K43" i="4"/>
  <c r="N42" i="4"/>
  <c r="M42" i="4"/>
  <c r="L42" i="4"/>
  <c r="L45" i="4" s="1"/>
  <c r="K42" i="4"/>
  <c r="Q42" i="8" l="1"/>
  <c r="P50" i="7"/>
  <c r="Q41" i="8"/>
  <c r="K45" i="6"/>
  <c r="O44" i="6"/>
  <c r="L45" i="6"/>
  <c r="P45" i="6"/>
  <c r="K44" i="6"/>
  <c r="L44" i="6"/>
  <c r="P44" i="6"/>
  <c r="M44" i="6"/>
  <c r="J45" i="6"/>
  <c r="N45" i="6"/>
  <c r="J44" i="6"/>
  <c r="N44" i="6"/>
  <c r="P51" i="7"/>
  <c r="M46" i="4"/>
  <c r="M45" i="4"/>
  <c r="O44" i="4"/>
  <c r="N46" i="4"/>
  <c r="J45" i="4"/>
  <c r="N45" i="4"/>
  <c r="K46" i="4"/>
  <c r="K45" i="4"/>
  <c r="Q43" i="6"/>
  <c r="M45" i="6"/>
  <c r="O45" i="6"/>
  <c r="Q41" i="6"/>
  <c r="Q42" i="6"/>
  <c r="J46" i="4"/>
  <c r="O42" i="4"/>
  <c r="O43" i="4"/>
  <c r="Q45" i="6" l="1"/>
  <c r="Q44" i="6"/>
  <c r="O46" i="4"/>
  <c r="O45" i="4"/>
</calcChain>
</file>

<file path=xl/sharedStrings.xml><?xml version="1.0" encoding="utf-8"?>
<sst xmlns="http://schemas.openxmlformats.org/spreadsheetml/2006/main" count="354" uniqueCount="214">
  <si>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</si>
  <si>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</si>
  <si>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</si>
  <si>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</si>
  <si>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</si>
  <si>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</si>
  <si>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</si>
  <si>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</si>
  <si>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</si>
  <si>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</si>
  <si>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</si>
  <si>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</si>
  <si>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</si>
  <si>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</si>
  <si>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</si>
  <si>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</si>
  <si>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</si>
  <si>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</si>
  <si>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</si>
  <si>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</si>
  <si>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</si>
  <si>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</si>
  <si>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</si>
  <si>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</si>
  <si>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</si>
  <si>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231U0367</t>
  </si>
  <si>
    <t>231U0374</t>
  </si>
  <si>
    <t>231U0593</t>
  </si>
  <si>
    <t>231U0109</t>
  </si>
  <si>
    <t>DE SANTIAGO PÓLITO NEMESIO</t>
  </si>
  <si>
    <t>GARCIA GASPAR LEANDRO</t>
  </si>
  <si>
    <t>GOMEZ HERNANDEZ JONATHAN ISRAEL</t>
  </si>
  <si>
    <t>HERNANDEZ BALDERAS CHRISTOPHER ARTURO</t>
  </si>
  <si>
    <t>SERGIO  PELAYO   VAQUERO</t>
  </si>
  <si>
    <t>DESARROLLO SUSTENTABLE</t>
  </si>
  <si>
    <t>210-A</t>
  </si>
  <si>
    <t>ARQUITECTURA DE COMPUTADORAS</t>
  </si>
  <si>
    <t>410-A</t>
  </si>
  <si>
    <t>221U0524</t>
  </si>
  <si>
    <t>TOTO FISCAL ISELA</t>
  </si>
  <si>
    <t>221U0513</t>
  </si>
  <si>
    <t>REYES GEREZANO ITZEL ELENA</t>
  </si>
  <si>
    <t>FEBRERO - JUNIO 2025</t>
  </si>
  <si>
    <t>LEGISLACION INFORMATICA</t>
  </si>
  <si>
    <t>PROGRAMACION BASICA</t>
  </si>
  <si>
    <t>211- B</t>
  </si>
  <si>
    <t>FEBRERO - JUNIO  2025</t>
  </si>
  <si>
    <t>AGUILERA POLITO PERLA ITZEL</t>
  </si>
  <si>
    <t>ALONSO TOLEN ORLANDO DE JESUS</t>
  </si>
  <si>
    <t>APARICIO TEXNA LUIS ANTONIO</t>
  </si>
  <si>
    <t>CARRILLO BONILLA ANA SOFIA</t>
  </si>
  <si>
    <t>CHONTAL TOTO ANDRE OSMAR</t>
  </si>
  <si>
    <t>CRUZ PUCHETA LEONARDO ANTONIO</t>
  </si>
  <si>
    <t>DIAZ POLITO JOSE ANTONIO</t>
  </si>
  <si>
    <t>ESCOBAR CAIXBA VICTOR JOEL</t>
  </si>
  <si>
    <t>FERNANDEZ BUSTAMANTE ALEJANDRO DE JESUS</t>
  </si>
  <si>
    <t>FISCAL COBIX IRVING ZURIEL</t>
  </si>
  <si>
    <t>GARCIA HIPOLITO EDUARDO ALCIDES</t>
  </si>
  <si>
    <t>GARCIA TELLEZ HECTOR ALONSO</t>
  </si>
  <si>
    <t>GAVILAN PEREZ GENESIS</t>
  </si>
  <si>
    <t>JUAREZ SERRANO SUSANA XIMENA</t>
  </si>
  <si>
    <t>LOPEZ AVILA EVELYN DE LOS ANGELES</t>
  </si>
  <si>
    <t>MIXTEGA SOSA YURI DIANA</t>
  </si>
  <si>
    <t>NIETO GOLPE OMAR</t>
  </si>
  <si>
    <t>PALAYOT DECUIR JUAN PABLO</t>
  </si>
  <si>
    <t>PAXTIAN TOTO MIGUEL ANGEL</t>
  </si>
  <si>
    <t>PEREZ GARCIA IRMA JOSELIN</t>
  </si>
  <si>
    <t>PEREZ HERNANDEZ CARLOS ALDHEBARAM</t>
  </si>
  <si>
    <t>QUINO CINTA ANGEL EMANUEL</t>
  </si>
  <si>
    <t>RAMIREZ QUINO ISAAC DANIEL</t>
  </si>
  <si>
    <t>RAMOS CARACAS GERARDO</t>
  </si>
  <si>
    <t>REYES CARVAJAL BRIAN</t>
  </si>
  <si>
    <t>REYES MACARIO NICOLAS</t>
  </si>
  <si>
    <t>ROSADO TEMICH CHRISTIAN</t>
  </si>
  <si>
    <t>TORRES HERNANDEZ ERICK DE JESUS</t>
  </si>
  <si>
    <t>TOTO PUCHETA ISIS DEL CARMEN</t>
  </si>
  <si>
    <t>XOLO MIXTEGA ALAN</t>
  </si>
  <si>
    <t>ZAZUETA ZEPEDA DAEL ALEJANDRO</t>
  </si>
  <si>
    <t>241U0328</t>
  </si>
  <si>
    <t>241U0329</t>
  </si>
  <si>
    <t>241U0331</t>
  </si>
  <si>
    <t>241U0333</t>
  </si>
  <si>
    <t>241U0335</t>
  </si>
  <si>
    <t>241U0336</t>
  </si>
  <si>
    <t>241U0337</t>
  </si>
  <si>
    <t>241U0338</t>
  </si>
  <si>
    <t>241U0340</t>
  </si>
  <si>
    <t>241U0341</t>
  </si>
  <si>
    <t>241U0342</t>
  </si>
  <si>
    <t>241U0343</t>
  </si>
  <si>
    <t>241U0344</t>
  </si>
  <si>
    <t>241U0573</t>
  </si>
  <si>
    <t>241U0345</t>
  </si>
  <si>
    <t>241U0346</t>
  </si>
  <si>
    <t>241U0347</t>
  </si>
  <si>
    <t>241U0348</t>
  </si>
  <si>
    <t>241U0349</t>
  </si>
  <si>
    <t>241U0350</t>
  </si>
  <si>
    <t>241U0351</t>
  </si>
  <si>
    <t>241U0352</t>
  </si>
  <si>
    <t>241U0353</t>
  </si>
  <si>
    <t>241U0354</t>
  </si>
  <si>
    <t>241U0355</t>
  </si>
  <si>
    <t>241U0356</t>
  </si>
  <si>
    <t>241U0357</t>
  </si>
  <si>
    <t>241U0562</t>
  </si>
  <si>
    <t>241U0581</t>
  </si>
  <si>
    <t>241U0358</t>
  </si>
  <si>
    <t>241U0359</t>
  </si>
  <si>
    <t>CAMACHO VENTURA ALAN RODRIGO</t>
  </si>
  <si>
    <t>CRUZ ZACARIAS WENDY ELLEN</t>
  </si>
  <si>
    <t>POLITO VENTURA LUIS GERARDO</t>
  </si>
  <si>
    <t>221U0196</t>
  </si>
  <si>
    <t>221U0203</t>
  </si>
  <si>
    <t>221U0238</t>
  </si>
  <si>
    <t>231U0329</t>
  </si>
  <si>
    <t>231U0633</t>
  </si>
  <si>
    <t>231U0625</t>
  </si>
  <si>
    <t>231U0333</t>
  </si>
  <si>
    <t>231U0334</t>
  </si>
  <si>
    <t>231U0670</t>
  </si>
  <si>
    <t>231U0336</t>
  </si>
  <si>
    <t>231U0339</t>
  </si>
  <si>
    <t>231U0340</t>
  </si>
  <si>
    <t>231U0342</t>
  </si>
  <si>
    <t>231U0343</t>
  </si>
  <si>
    <t>231U0299</t>
  </si>
  <si>
    <t>231U0345</t>
  </si>
  <si>
    <t>231U0346</t>
  </si>
  <si>
    <t>231U0332</t>
  </si>
  <si>
    <t>231U0347</t>
  </si>
  <si>
    <t>231U0676</t>
  </si>
  <si>
    <t>231U0349</t>
  </si>
  <si>
    <t>231U0351</t>
  </si>
  <si>
    <t>231U0352</t>
  </si>
  <si>
    <t>231U0353</t>
  </si>
  <si>
    <t>231U0354</t>
  </si>
  <si>
    <t>231U0355</t>
  </si>
  <si>
    <t>231U0592</t>
  </si>
  <si>
    <t>231U0357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</si>
  <si>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</si>
  <si>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</si>
  <si>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</si>
  <si>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</si>
  <si>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</si>
  <si>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</si>
  <si>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</si>
  <si>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</si>
  <si>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</si>
  <si>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</si>
  <si>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</si>
  <si>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</si>
  <si>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</si>
  <si>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</si>
  <si>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</si>
  <si>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</si>
  <si>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</si>
  <si>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</si>
  <si>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</si>
  <si>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</si>
  <si>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</si>
  <si>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</si>
  <si>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</si>
  <si>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</si>
  <si>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</si>
  <si>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241U0360</t>
  </si>
  <si>
    <t>241U0361</t>
  </si>
  <si>
    <t>221U0529</t>
  </si>
  <si>
    <t>241U0625</t>
  </si>
  <si>
    <t>241U0362</t>
  </si>
  <si>
    <t>241U0563</t>
  </si>
  <si>
    <t>241U0369</t>
  </si>
  <si>
    <t>241U0635</t>
  </si>
  <si>
    <t>241U0373</t>
  </si>
  <si>
    <t>241U0380</t>
  </si>
  <si>
    <t>221U0543</t>
  </si>
  <si>
    <t>241U0576</t>
  </si>
  <si>
    <t>241U0385</t>
  </si>
  <si>
    <t>241U0388</t>
  </si>
  <si>
    <t>241U0392</t>
  </si>
  <si>
    <t>241U0596</t>
  </si>
  <si>
    <t>241U0390</t>
  </si>
  <si>
    <t>241U0395</t>
  </si>
  <si>
    <t>241U0650</t>
  </si>
  <si>
    <t>241U0006</t>
  </si>
  <si>
    <t>241U0397</t>
  </si>
  <si>
    <t>241U0399</t>
  </si>
  <si>
    <t>241U0402</t>
  </si>
  <si>
    <t>241U0403</t>
  </si>
  <si>
    <t>BAXIN FERMAN JOSE</t>
  </si>
  <si>
    <t>BAZAN MATEOS ERICK</t>
  </si>
  <si>
    <t>BUSTAMANTE MARTINEZ ANDRES RODRIGO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</si>
  <si>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</si>
  <si>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</si>
  <si>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</si>
  <si>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</si>
  <si>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</si>
  <si>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</si>
  <si>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</si>
  <si>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LUCHO PAXTIAN JOSE MARTIN</t>
  </si>
  <si>
    <t>MALAGA CHIGO VICTOR MANUEL</t>
  </si>
  <si>
    <t>MONTERO ANOTA RAFAEL</t>
  </si>
  <si>
    <t>OLVERA SALOMON ALAN KALEB</t>
  </si>
  <si>
    <t>PEREZ DOLORES ANGEL EMMANUEL</t>
  </si>
  <si>
    <t>POLITO GONZALEZ JOSHUA</t>
  </si>
  <si>
    <t>PUCHETA VILLA DIEGO DE JESUS</t>
  </si>
  <si>
    <t>REYES MIXTEGA UZIEL</t>
  </si>
  <si>
    <t>RODRIGUEZ SANTOS IVAN ALEXANDER</t>
  </si>
  <si>
    <t>SALAZAR ABRAJAN ALEXIS</t>
  </si>
  <si>
    <t>SANCHEZ MORALES VICTOR ELIAN</t>
  </si>
  <si>
    <t>TENORIO SEBA ALEXIS DEL ANGEL</t>
  </si>
  <si>
    <t>XALATE MOZO JAHIR DE JESUS</t>
  </si>
  <si>
    <t>ZAMORA ALEJANDRO HILDA</t>
  </si>
  <si>
    <t>04/062025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</si>
</sst>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78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2" applyNumberFormat="1"/>
    <xf numFmtId="0" fontId="7" fillId="0" borderId="0" xfId="2" applyNumberFormat="1"/>
    <xf numFmtId="0" fontId="0" fillId="0" borderId="2" xfId="0" applyBorder="1" applyAlignment="1">
      <alignment horizontal="center"/>
    </xf>
    <xf numFmtId="0" fontId="7" fillId="0" borderId="0" xfId="2" applyNumberFormat="1"/>
    <xf numFmtId="0" fontId="7" fillId="0" borderId="0" xfId="2" applyNumberFormat="1"/>
    <xf numFmtId="0" fontId="7" fillId="0" borderId="0" xfId="2" applyNumberFormat="1"/>
    <xf numFmtId="0" fontId="7" fillId="0" borderId="0" xfId="2" applyNumberFormat="1"/>
    <xf numFmtId="1" fontId="1" fillId="0" borderId="2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7" fillId="3" borderId="0" xfId="2" applyNumberFormat="1" applyFill="1"/>
    <xf numFmtId="0" fontId="0" fillId="3" borderId="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2" xr:uid="{59253D20-1AD1-40B7-A8D5-7CFF70BEFA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50"/>
  <sheetViews>
    <sheetView topLeftCell="D2" zoomScale="139" zoomScaleNormal="84" workbookViewId="0">
      <selection activeCell="N5" sqref="N5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11.61328125" customWidth="1"/>
    <col min="15" max="15" width="8.69140625" customWidth="1"/>
    <col min="16" max="17" width="5.69140625" customWidth="1"/>
  </cols>
  <sheetData>
    <row r="2" spans="2:16" ht="15.9" x14ac:dyDescent="0.4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1"/>
      <c r="P2" s="1"/>
    </row>
    <row r="3" spans="2:16" x14ac:dyDescent="0.4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9"/>
      <c r="P3" s="9"/>
    </row>
    <row r="4" spans="2:16" x14ac:dyDescent="0.4">
      <c r="C4" t="s">
        <v>0</v>
      </c>
      <c r="D4" s="76" t="s">
        <v>34</v>
      </c>
      <c r="E4" s="76"/>
      <c r="F4" s="76"/>
      <c r="G4" s="76"/>
      <c r="I4" t="s">
        <v>1</v>
      </c>
      <c r="J4" s="70" t="s">
        <v>35</v>
      </c>
      <c r="K4" s="70"/>
      <c r="M4" t="s">
        <v>2</v>
      </c>
      <c r="N4" s="57">
        <v>45812</v>
      </c>
    </row>
    <row r="5" spans="2:16" ht="6.75" customHeight="1" x14ac:dyDescent="0.4">
      <c r="D5" s="3"/>
      <c r="E5" s="3"/>
      <c r="F5" s="3"/>
      <c r="G5" s="3"/>
    </row>
    <row r="6" spans="2:16" x14ac:dyDescent="0.4">
      <c r="C6" t="s">
        <v>3</v>
      </c>
      <c r="D6" s="70" t="s">
        <v>42</v>
      </c>
      <c r="E6" s="70"/>
      <c r="F6" s="70"/>
      <c r="G6" s="70"/>
      <c r="I6" s="71" t="s">
        <v>22</v>
      </c>
      <c r="J6" s="71"/>
      <c r="K6" s="72" t="s">
        <v>24</v>
      </c>
      <c r="L6" s="72"/>
      <c r="M6" s="72"/>
      <c r="N6" s="72"/>
    </row>
    <row r="7" spans="2:16" ht="11.25" customHeight="1" x14ac:dyDescent="0.4"/>
    <row r="8" spans="2:16" x14ac:dyDescent="0.4">
      <c r="B8" s="2" t="s">
        <v>4</v>
      </c>
      <c r="C8" s="2" t="s">
        <v>6</v>
      </c>
      <c r="D8" s="73" t="s">
        <v>5</v>
      </c>
      <c r="E8" s="73"/>
      <c r="F8" s="73"/>
      <c r="G8" s="73"/>
      <c r="H8" s="73"/>
      <c r="I8" s="73"/>
      <c r="J8" s="8" t="s">
        <v>7</v>
      </c>
      <c r="K8" s="8" t="s">
        <v>10</v>
      </c>
      <c r="L8" s="8" t="s">
        <v>11</v>
      </c>
      <c r="M8" s="8" t="s">
        <v>12</v>
      </c>
      <c r="N8" s="8" t="s">
        <v>13</v>
      </c>
      <c r="O8" s="5" t="s">
        <v>23</v>
      </c>
    </row>
    <row r="9" spans="2:16" x14ac:dyDescent="0.4">
      <c r="B9" s="20">
        <v>1</v>
      </c>
      <c r="C9" s="33" t="s">
        <v>78</v>
      </c>
      <c r="D9" s="33" t="s">
        <v>47</v>
      </c>
      <c r="E9" s="17"/>
      <c r="F9" s="17"/>
      <c r="G9" s="17"/>
      <c r="H9" s="17"/>
      <c r="I9" s="17"/>
      <c r="J9" s="18">
        <v>100</v>
      </c>
      <c r="K9" s="8">
        <v>100</v>
      </c>
      <c r="L9" s="54">
        <v>100</v>
      </c>
      <c r="M9" s="8"/>
      <c r="N9" s="8"/>
      <c r="O9" s="33"/>
    </row>
    <row r="10" spans="2:16" x14ac:dyDescent="0.4">
      <c r="B10" s="20">
        <f>B9+1</f>
        <v>2</v>
      </c>
      <c r="C10" s="33" t="s">
        <v>79</v>
      </c>
      <c r="D10" s="33" t="s">
        <v>48</v>
      </c>
      <c r="E10" s="17"/>
      <c r="F10" s="17"/>
      <c r="G10" s="17"/>
      <c r="H10" s="17"/>
      <c r="I10" s="17"/>
      <c r="J10" s="40">
        <v>100</v>
      </c>
      <c r="K10" s="8">
        <v>100</v>
      </c>
      <c r="L10" s="54">
        <v>100</v>
      </c>
      <c r="M10" s="56"/>
      <c r="N10" s="8"/>
      <c r="O10" s="33"/>
    </row>
    <row r="11" spans="2:16" x14ac:dyDescent="0.4">
      <c r="B11" s="20">
        <f t="shared" ref="B11:B20" si="0">B10+1</f>
        <v>3</v>
      </c>
      <c r="C11" s="33" t="s">
        <v>80</v>
      </c>
      <c r="D11" s="33" t="s">
        <v>49</v>
      </c>
      <c r="E11" s="17"/>
      <c r="F11" s="17"/>
      <c r="G11" s="17"/>
      <c r="H11" s="17"/>
      <c r="I11" s="17"/>
      <c r="J11" s="40">
        <v>100</v>
      </c>
      <c r="K11" s="8">
        <v>100</v>
      </c>
      <c r="L11" s="54">
        <v>100</v>
      </c>
      <c r="M11" s="56"/>
      <c r="N11" s="8"/>
      <c r="O11" s="33"/>
    </row>
    <row r="12" spans="2:16" x14ac:dyDescent="0.4">
      <c r="B12" s="20">
        <f t="shared" si="0"/>
        <v>4</v>
      </c>
      <c r="C12" s="33" t="s">
        <v>81</v>
      </c>
      <c r="D12" s="33" t="s">
        <v>50</v>
      </c>
      <c r="E12" s="17"/>
      <c r="F12" s="17"/>
      <c r="G12" s="17"/>
      <c r="H12" s="17"/>
      <c r="I12" s="17"/>
      <c r="J12" s="40">
        <v>100</v>
      </c>
      <c r="K12" s="8">
        <v>100</v>
      </c>
      <c r="L12" s="54">
        <v>100</v>
      </c>
      <c r="M12" s="56"/>
      <c r="N12" s="8"/>
      <c r="O12" s="33"/>
    </row>
    <row r="13" spans="2:16" x14ac:dyDescent="0.4">
      <c r="B13" s="20">
        <f t="shared" si="0"/>
        <v>5</v>
      </c>
      <c r="C13" s="33" t="s">
        <v>82</v>
      </c>
      <c r="D13" s="33" t="s">
        <v>51</v>
      </c>
      <c r="E13" s="17"/>
      <c r="F13" s="17"/>
      <c r="G13" s="17"/>
      <c r="H13" s="17"/>
      <c r="I13" s="17"/>
      <c r="J13" s="40">
        <v>100</v>
      </c>
      <c r="K13" s="8">
        <v>100</v>
      </c>
      <c r="L13" s="54">
        <v>100</v>
      </c>
      <c r="M13" s="56"/>
      <c r="N13" s="8"/>
      <c r="O13" s="33"/>
    </row>
    <row r="14" spans="2:16" x14ac:dyDescent="0.4">
      <c r="B14" s="20">
        <f t="shared" si="0"/>
        <v>6</v>
      </c>
      <c r="C14" s="33" t="s">
        <v>83</v>
      </c>
      <c r="D14" s="33" t="s">
        <v>52</v>
      </c>
      <c r="E14" s="17"/>
      <c r="F14" s="17"/>
      <c r="G14" s="17"/>
      <c r="H14" s="17"/>
      <c r="I14" s="17"/>
      <c r="J14" s="40">
        <v>100</v>
      </c>
      <c r="K14" s="8">
        <v>100</v>
      </c>
      <c r="L14" s="54">
        <v>100</v>
      </c>
      <c r="M14" s="56"/>
      <c r="N14" s="8"/>
      <c r="O14" s="33"/>
    </row>
    <row r="15" spans="2:16" x14ac:dyDescent="0.4">
      <c r="B15" s="20">
        <f t="shared" si="0"/>
        <v>7</v>
      </c>
      <c r="C15" s="33" t="s">
        <v>84</v>
      </c>
      <c r="D15" s="33" t="s">
        <v>53</v>
      </c>
      <c r="E15" s="17"/>
      <c r="F15" s="17"/>
      <c r="G15" s="17"/>
      <c r="H15" s="17"/>
      <c r="I15" s="17"/>
      <c r="J15" s="40">
        <v>100</v>
      </c>
      <c r="K15" s="8">
        <v>100</v>
      </c>
      <c r="L15" s="54">
        <v>100</v>
      </c>
      <c r="M15" s="56"/>
      <c r="N15" s="8"/>
      <c r="O15" s="33"/>
    </row>
    <row r="16" spans="2:16" x14ac:dyDescent="0.4">
      <c r="B16" s="20">
        <f t="shared" si="0"/>
        <v>8</v>
      </c>
      <c r="C16" s="33" t="s">
        <v>85</v>
      </c>
      <c r="D16" s="33" t="s">
        <v>54</v>
      </c>
      <c r="E16" s="17"/>
      <c r="F16" s="17"/>
      <c r="G16" s="17"/>
      <c r="H16" s="17"/>
      <c r="I16" s="17"/>
      <c r="J16" s="40">
        <v>100</v>
      </c>
      <c r="K16" s="8">
        <v>100</v>
      </c>
      <c r="L16" s="54">
        <v>100</v>
      </c>
      <c r="M16" s="56"/>
      <c r="N16" s="8"/>
      <c r="O16" s="33"/>
    </row>
    <row r="17" spans="2:15" x14ac:dyDescent="0.4">
      <c r="B17" s="20">
        <f t="shared" si="0"/>
        <v>9</v>
      </c>
      <c r="C17" s="33" t="s">
        <v>86</v>
      </c>
      <c r="D17" s="33" t="s">
        <v>55</v>
      </c>
      <c r="E17" s="17"/>
      <c r="F17" s="17"/>
      <c r="G17" s="17"/>
      <c r="H17" s="17"/>
      <c r="I17" s="17"/>
      <c r="J17" s="40">
        <v>100</v>
      </c>
      <c r="K17" s="8">
        <v>100</v>
      </c>
      <c r="L17" s="54">
        <v>100</v>
      </c>
      <c r="M17" s="56"/>
      <c r="N17" s="8"/>
      <c r="O17" s="33"/>
    </row>
    <row r="18" spans="2:15" x14ac:dyDescent="0.4">
      <c r="B18" s="20">
        <f t="shared" si="0"/>
        <v>10</v>
      </c>
      <c r="C18" s="33" t="s">
        <v>87</v>
      </c>
      <c r="D18" s="33" t="s">
        <v>56</v>
      </c>
      <c r="E18" s="17"/>
      <c r="F18" s="17"/>
      <c r="G18" s="17"/>
      <c r="H18" s="17"/>
      <c r="I18" s="17"/>
      <c r="J18" s="40">
        <v>100</v>
      </c>
      <c r="K18" s="8">
        <v>100</v>
      </c>
      <c r="L18" s="54">
        <v>100</v>
      </c>
      <c r="M18" s="56"/>
      <c r="N18" s="8"/>
      <c r="O18" s="33"/>
    </row>
    <row r="19" spans="2:15" x14ac:dyDescent="0.4">
      <c r="B19" s="20">
        <f t="shared" si="0"/>
        <v>11</v>
      </c>
      <c r="C19" s="33" t="s">
        <v>88</v>
      </c>
      <c r="D19" s="33" t="s">
        <v>57</v>
      </c>
      <c r="E19" s="17"/>
      <c r="F19" s="17"/>
      <c r="G19" s="17"/>
      <c r="H19" s="17"/>
      <c r="I19" s="17"/>
      <c r="J19" s="40">
        <v>100</v>
      </c>
      <c r="K19" s="8">
        <v>100</v>
      </c>
      <c r="L19" s="54">
        <v>100</v>
      </c>
      <c r="M19" s="56"/>
      <c r="N19" s="8"/>
      <c r="O19" s="33"/>
    </row>
    <row r="20" spans="2:15" x14ac:dyDescent="0.4">
      <c r="B20" s="20">
        <f t="shared" si="0"/>
        <v>12</v>
      </c>
      <c r="C20" s="33" t="s">
        <v>89</v>
      </c>
      <c r="D20" s="33" t="s">
        <v>58</v>
      </c>
      <c r="E20" s="17"/>
      <c r="F20" s="17"/>
      <c r="G20" s="17"/>
      <c r="H20" s="17"/>
      <c r="I20" s="17"/>
      <c r="J20" s="40">
        <v>100</v>
      </c>
      <c r="K20" s="47">
        <v>100</v>
      </c>
      <c r="L20" s="54">
        <v>100</v>
      </c>
      <c r="M20" s="56"/>
      <c r="N20" s="8"/>
      <c r="O20" s="33"/>
    </row>
    <row r="21" spans="2:15" x14ac:dyDescent="0.4">
      <c r="B21" s="20">
        <f>B20+1</f>
        <v>13</v>
      </c>
      <c r="C21" s="33" t="s">
        <v>90</v>
      </c>
      <c r="D21" s="33" t="s">
        <v>59</v>
      </c>
      <c r="E21" s="17"/>
      <c r="F21" s="17"/>
      <c r="G21" s="17"/>
      <c r="H21" s="17"/>
      <c r="I21" s="17"/>
      <c r="J21" s="40">
        <v>100</v>
      </c>
      <c r="K21" s="8">
        <v>100</v>
      </c>
      <c r="L21" s="54">
        <v>100</v>
      </c>
      <c r="M21" s="56"/>
      <c r="N21" s="8"/>
      <c r="O21" s="33"/>
    </row>
    <row r="22" spans="2:15" x14ac:dyDescent="0.4">
      <c r="B22" s="20">
        <f>B21+1</f>
        <v>14</v>
      </c>
      <c r="C22" s="33" t="s">
        <v>91</v>
      </c>
      <c r="D22" s="33" t="s">
        <v>60</v>
      </c>
      <c r="E22" s="17"/>
      <c r="F22" s="17"/>
      <c r="G22" s="17"/>
      <c r="H22" s="17"/>
      <c r="I22" s="17"/>
      <c r="J22" s="40">
        <v>100</v>
      </c>
      <c r="K22" s="8">
        <v>100</v>
      </c>
      <c r="L22" s="54">
        <v>100</v>
      </c>
      <c r="M22" s="56"/>
      <c r="N22" s="8"/>
      <c r="O22" s="33"/>
    </row>
    <row r="23" spans="2:15" x14ac:dyDescent="0.4">
      <c r="B23" s="20">
        <f>B22+1</f>
        <v>15</v>
      </c>
      <c r="C23" s="33" t="s">
        <v>92</v>
      </c>
      <c r="D23" s="33" t="s">
        <v>61</v>
      </c>
      <c r="E23" s="17"/>
      <c r="F23" s="17"/>
      <c r="G23" s="17"/>
      <c r="H23" s="17"/>
      <c r="I23" s="17"/>
      <c r="J23" s="40">
        <v>100</v>
      </c>
      <c r="K23" s="8">
        <v>100</v>
      </c>
      <c r="L23" s="54">
        <v>100</v>
      </c>
      <c r="M23" s="56"/>
      <c r="N23" s="8"/>
      <c r="O23" s="33"/>
    </row>
    <row r="24" spans="2:15" s="33" customFormat="1" x14ac:dyDescent="0.4">
      <c r="B24" s="31">
        <f t="shared" ref="B24:B39" si="1">B23+1</f>
        <v>16</v>
      </c>
      <c r="C24" s="33" t="s">
        <v>93</v>
      </c>
      <c r="D24" s="33" t="s">
        <v>62</v>
      </c>
      <c r="J24" s="40">
        <v>100</v>
      </c>
      <c r="K24" s="34">
        <v>100</v>
      </c>
      <c r="L24" s="54">
        <v>100</v>
      </c>
      <c r="M24" s="56"/>
      <c r="N24" s="34"/>
    </row>
    <row r="25" spans="2:15" s="33" customFormat="1" x14ac:dyDescent="0.4">
      <c r="B25" s="31">
        <f t="shared" si="1"/>
        <v>17</v>
      </c>
      <c r="C25" s="33" t="s">
        <v>94</v>
      </c>
      <c r="D25" s="33" t="s">
        <v>63</v>
      </c>
      <c r="J25" s="40">
        <v>100</v>
      </c>
      <c r="K25" s="34">
        <v>100</v>
      </c>
      <c r="L25" s="54">
        <v>100</v>
      </c>
      <c r="M25" s="56"/>
      <c r="N25" s="34"/>
    </row>
    <row r="26" spans="2:15" s="33" customFormat="1" x14ac:dyDescent="0.4">
      <c r="B26" s="31">
        <f t="shared" si="1"/>
        <v>18</v>
      </c>
      <c r="C26" s="33" t="s">
        <v>95</v>
      </c>
      <c r="D26" s="33" t="s">
        <v>64</v>
      </c>
      <c r="J26" s="40">
        <v>100</v>
      </c>
      <c r="K26" s="34">
        <v>100</v>
      </c>
      <c r="L26" s="54">
        <v>100</v>
      </c>
      <c r="M26" s="56"/>
      <c r="N26" s="34"/>
    </row>
    <row r="27" spans="2:15" s="33" customFormat="1" x14ac:dyDescent="0.4">
      <c r="B27" s="31">
        <f t="shared" si="1"/>
        <v>19</v>
      </c>
      <c r="C27" s="33" t="s">
        <v>96</v>
      </c>
      <c r="D27" s="33" t="s">
        <v>65</v>
      </c>
      <c r="J27" s="40">
        <v>100</v>
      </c>
      <c r="K27" s="34">
        <v>95</v>
      </c>
      <c r="L27" s="54">
        <v>95</v>
      </c>
      <c r="M27" s="56"/>
      <c r="N27" s="34"/>
    </row>
    <row r="28" spans="2:15" s="33" customFormat="1" x14ac:dyDescent="0.4">
      <c r="B28" s="31">
        <f t="shared" si="1"/>
        <v>20</v>
      </c>
      <c r="C28" s="33" t="s">
        <v>97</v>
      </c>
      <c r="D28" s="33" t="s">
        <v>66</v>
      </c>
      <c r="J28" s="40">
        <v>100</v>
      </c>
      <c r="K28" s="34">
        <v>100</v>
      </c>
      <c r="L28" s="54">
        <v>100</v>
      </c>
      <c r="M28" s="56"/>
      <c r="N28" s="34"/>
    </row>
    <row r="29" spans="2:15" s="33" customFormat="1" x14ac:dyDescent="0.4">
      <c r="B29" s="31">
        <f t="shared" si="1"/>
        <v>21</v>
      </c>
      <c r="C29" s="33" t="s">
        <v>98</v>
      </c>
      <c r="D29" s="33" t="s">
        <v>67</v>
      </c>
      <c r="J29" s="40">
        <v>100</v>
      </c>
      <c r="K29" s="34">
        <v>100</v>
      </c>
      <c r="L29" s="54">
        <v>100</v>
      </c>
      <c r="M29" s="56"/>
      <c r="N29" s="34"/>
    </row>
    <row r="30" spans="2:15" s="33" customFormat="1" x14ac:dyDescent="0.4">
      <c r="B30" s="31">
        <f t="shared" si="1"/>
        <v>22</v>
      </c>
      <c r="C30" s="33" t="s">
        <v>99</v>
      </c>
      <c r="D30" s="33" t="s">
        <v>68</v>
      </c>
      <c r="J30" s="40">
        <v>100</v>
      </c>
      <c r="K30" s="34">
        <v>100</v>
      </c>
      <c r="L30" s="54">
        <v>100</v>
      </c>
      <c r="M30" s="56"/>
      <c r="N30" s="34"/>
    </row>
    <row r="31" spans="2:15" s="33" customFormat="1" x14ac:dyDescent="0.4">
      <c r="B31" s="31">
        <f t="shared" si="1"/>
        <v>23</v>
      </c>
      <c r="C31" s="33" t="s">
        <v>100</v>
      </c>
      <c r="D31" s="33" t="s">
        <v>69</v>
      </c>
      <c r="J31" s="40">
        <v>100</v>
      </c>
      <c r="K31" s="34">
        <v>100</v>
      </c>
      <c r="L31" s="54">
        <v>100</v>
      </c>
      <c r="M31" s="56"/>
      <c r="N31" s="34"/>
    </row>
    <row r="32" spans="2:15" s="33" customFormat="1" x14ac:dyDescent="0.4">
      <c r="B32" s="31">
        <f t="shared" si="1"/>
        <v>24</v>
      </c>
      <c r="C32" s="33" t="s">
        <v>101</v>
      </c>
      <c r="D32" s="33" t="s">
        <v>70</v>
      </c>
      <c r="J32" s="40">
        <v>100</v>
      </c>
      <c r="K32" s="34">
        <v>100</v>
      </c>
      <c r="L32" s="54">
        <v>100</v>
      </c>
      <c r="M32" s="56"/>
      <c r="N32" s="34"/>
    </row>
    <row r="33" spans="2:15" s="33" customFormat="1" x14ac:dyDescent="0.4">
      <c r="B33" s="31">
        <f t="shared" si="1"/>
        <v>25</v>
      </c>
      <c r="C33" s="33" t="s">
        <v>102</v>
      </c>
      <c r="D33" s="33" t="s">
        <v>71</v>
      </c>
      <c r="J33" s="40">
        <v>100</v>
      </c>
      <c r="K33" s="34">
        <v>100</v>
      </c>
      <c r="L33" s="54">
        <v>100</v>
      </c>
      <c r="M33" s="56"/>
      <c r="N33" s="34"/>
    </row>
    <row r="34" spans="2:15" s="33" customFormat="1" x14ac:dyDescent="0.4">
      <c r="B34" s="31">
        <f t="shared" si="1"/>
        <v>26</v>
      </c>
      <c r="C34" s="33" t="s">
        <v>103</v>
      </c>
      <c r="D34" s="33" t="s">
        <v>72</v>
      </c>
      <c r="J34" s="40">
        <v>100</v>
      </c>
      <c r="K34" s="34">
        <v>100</v>
      </c>
      <c r="L34" s="54">
        <v>100</v>
      </c>
      <c r="M34" s="56"/>
      <c r="N34" s="34"/>
    </row>
    <row r="35" spans="2:15" s="33" customFormat="1" x14ac:dyDescent="0.4">
      <c r="B35" s="31">
        <f t="shared" si="1"/>
        <v>27</v>
      </c>
      <c r="C35" s="33" t="s">
        <v>104</v>
      </c>
      <c r="D35" s="33" t="s">
        <v>73</v>
      </c>
      <c r="J35" s="40">
        <v>100</v>
      </c>
      <c r="K35" s="34">
        <v>100</v>
      </c>
      <c r="L35" s="54">
        <v>100</v>
      </c>
      <c r="M35" s="56"/>
      <c r="N35" s="34"/>
    </row>
    <row r="36" spans="2:15" s="33" customFormat="1" x14ac:dyDescent="0.4">
      <c r="B36" s="31">
        <f t="shared" si="1"/>
        <v>28</v>
      </c>
      <c r="C36" s="33" t="s">
        <v>105</v>
      </c>
      <c r="D36" s="33" t="s">
        <v>74</v>
      </c>
      <c r="J36" s="40">
        <v>100</v>
      </c>
      <c r="K36" s="34">
        <v>100</v>
      </c>
      <c r="L36" s="54">
        <v>100</v>
      </c>
      <c r="M36" s="56"/>
      <c r="N36" s="34"/>
    </row>
    <row r="37" spans="2:15" s="33" customFormat="1" x14ac:dyDescent="0.4">
      <c r="B37" s="31">
        <f t="shared" si="1"/>
        <v>29</v>
      </c>
      <c r="C37" s="33" t="s">
        <v>106</v>
      </c>
      <c r="D37" s="33" t="s">
        <v>75</v>
      </c>
      <c r="J37" s="40">
        <v>100</v>
      </c>
      <c r="K37" s="34">
        <v>85</v>
      </c>
      <c r="L37" s="54">
        <v>85</v>
      </c>
      <c r="M37" s="56"/>
      <c r="N37" s="34"/>
    </row>
    <row r="38" spans="2:15" s="33" customFormat="1" x14ac:dyDescent="0.4">
      <c r="B38" s="31">
        <f t="shared" si="1"/>
        <v>30</v>
      </c>
      <c r="C38" s="33" t="s">
        <v>107</v>
      </c>
      <c r="D38" s="33" t="s">
        <v>76</v>
      </c>
      <c r="J38" s="40">
        <v>100</v>
      </c>
      <c r="K38" s="35">
        <v>100</v>
      </c>
      <c r="L38" s="54">
        <v>100</v>
      </c>
      <c r="M38" s="56"/>
      <c r="N38" s="35"/>
    </row>
    <row r="39" spans="2:15" s="33" customFormat="1" x14ac:dyDescent="0.4">
      <c r="B39" s="31">
        <f t="shared" si="1"/>
        <v>31</v>
      </c>
      <c r="C39" s="33" t="s">
        <v>108</v>
      </c>
      <c r="D39" s="33" t="s">
        <v>77</v>
      </c>
      <c r="J39" s="40">
        <v>100</v>
      </c>
      <c r="K39" s="35">
        <v>100</v>
      </c>
      <c r="L39" s="54">
        <v>100</v>
      </c>
      <c r="M39" s="56"/>
      <c r="N39" s="35"/>
    </row>
    <row r="40" spans="2:15" s="33" customFormat="1" x14ac:dyDescent="0.4">
      <c r="B40" s="31"/>
      <c r="J40" s="35"/>
      <c r="K40" s="35"/>
      <c r="L40" s="35"/>
      <c r="M40" s="35"/>
      <c r="N40" s="35"/>
    </row>
    <row r="41" spans="2:15" x14ac:dyDescent="0.4">
      <c r="B41" s="7"/>
      <c r="C41" s="11"/>
      <c r="D41" s="66"/>
      <c r="E41" s="67"/>
      <c r="F41" s="67"/>
      <c r="G41" s="67"/>
      <c r="H41" s="67"/>
      <c r="I41" s="68"/>
      <c r="J41" s="2"/>
      <c r="K41" s="2"/>
      <c r="L41" s="2"/>
      <c r="M41" s="2"/>
      <c r="N41" s="2"/>
      <c r="O41" s="33"/>
    </row>
    <row r="42" spans="2:15" x14ac:dyDescent="0.4">
      <c r="C42" s="61"/>
      <c r="D42" s="61"/>
      <c r="E42" s="6"/>
      <c r="H42" s="69" t="s">
        <v>19</v>
      </c>
      <c r="I42" s="69"/>
      <c r="J42" s="12">
        <f>COUNTIF(J9:J39,"&gt;=70")</f>
        <v>31</v>
      </c>
      <c r="K42" s="12">
        <f t="shared" ref="K42:N42" si="2">COUNTIF(K9:K41,"&gt;=70")</f>
        <v>31</v>
      </c>
      <c r="L42" s="12">
        <f t="shared" si="2"/>
        <v>31</v>
      </c>
      <c r="M42" s="12">
        <f t="shared" si="2"/>
        <v>0</v>
      </c>
      <c r="N42" s="12">
        <f t="shared" si="2"/>
        <v>0</v>
      </c>
      <c r="O42" s="16">
        <f>COUNTIF(O9:O23,"&gt;=70")</f>
        <v>0</v>
      </c>
    </row>
    <row r="43" spans="2:15" x14ac:dyDescent="0.4">
      <c r="C43" s="61"/>
      <c r="D43" s="61"/>
      <c r="E43" s="10"/>
      <c r="H43" s="64" t="s">
        <v>20</v>
      </c>
      <c r="I43" s="64"/>
      <c r="J43" s="13">
        <f>COUNTIF(J9:J37,"&lt;70")</f>
        <v>0</v>
      </c>
      <c r="K43" s="13">
        <f t="shared" ref="K43:O43" si="3">COUNTIF(K9:K41,"&lt;70")</f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</row>
    <row r="44" spans="2:15" x14ac:dyDescent="0.4">
      <c r="C44" s="61"/>
      <c r="D44" s="61"/>
      <c r="E44" s="61"/>
      <c r="H44" s="64" t="s">
        <v>21</v>
      </c>
      <c r="I44" s="64"/>
      <c r="J44" s="13">
        <f t="shared" ref="J44:O44" si="4">COUNT(J9:J41)</f>
        <v>31</v>
      </c>
      <c r="K44" s="13">
        <f t="shared" si="4"/>
        <v>31</v>
      </c>
      <c r="L44" s="13">
        <f t="shared" si="4"/>
        <v>31</v>
      </c>
      <c r="M44" s="13">
        <f t="shared" si="4"/>
        <v>0</v>
      </c>
      <c r="N44" s="13">
        <f t="shared" si="4"/>
        <v>0</v>
      </c>
      <c r="O44" s="13">
        <f t="shared" si="4"/>
        <v>0</v>
      </c>
    </row>
    <row r="45" spans="2:15" x14ac:dyDescent="0.4">
      <c r="C45" s="61"/>
      <c r="D45" s="61"/>
      <c r="E45" s="6"/>
      <c r="F45" s="4"/>
      <c r="H45" s="65" t="s">
        <v>16</v>
      </c>
      <c r="I45" s="65"/>
      <c r="J45" s="14">
        <f>J42/J44</f>
        <v>1</v>
      </c>
      <c r="K45" s="15">
        <f t="shared" ref="K45:O45" si="5">K42/K44</f>
        <v>1</v>
      </c>
      <c r="L45" s="15">
        <f t="shared" si="5"/>
        <v>1</v>
      </c>
      <c r="M45" s="15" t="e">
        <f t="shared" si="5"/>
        <v>#DIV/0!</v>
      </c>
      <c r="N45" s="15" t="e">
        <f t="shared" si="5"/>
        <v>#DIV/0!</v>
      </c>
      <c r="O45" s="15" t="e">
        <f t="shared" si="5"/>
        <v>#DIV/0!</v>
      </c>
    </row>
    <row r="46" spans="2:15" x14ac:dyDescent="0.4">
      <c r="C46" s="61"/>
      <c r="D46" s="61"/>
      <c r="E46" s="6"/>
      <c r="F46" s="4"/>
      <c r="H46" s="65" t="s">
        <v>17</v>
      </c>
      <c r="I46" s="65"/>
      <c r="J46" s="14">
        <f>J43/J44</f>
        <v>0</v>
      </c>
      <c r="K46" s="14">
        <f t="shared" ref="K46:O46" si="6">K43/K44</f>
        <v>0</v>
      </c>
      <c r="L46" s="15">
        <f t="shared" si="6"/>
        <v>0</v>
      </c>
      <c r="M46" s="15" t="e">
        <f t="shared" si="6"/>
        <v>#DIV/0!</v>
      </c>
      <c r="N46" s="15" t="e">
        <f t="shared" si="6"/>
        <v>#DIV/0!</v>
      </c>
      <c r="O46" s="15" t="e">
        <f t="shared" si="6"/>
        <v>#DIV/0!</v>
      </c>
    </row>
    <row r="47" spans="2:15" x14ac:dyDescent="0.4">
      <c r="C47" s="61"/>
      <c r="D47" s="61"/>
      <c r="E47" s="10"/>
      <c r="F47" s="4"/>
    </row>
    <row r="48" spans="2:15" x14ac:dyDescent="0.4">
      <c r="C48" s="6"/>
      <c r="D48" s="6"/>
      <c r="E48" s="10"/>
      <c r="F48" s="4"/>
    </row>
    <row r="49" spans="10:14" x14ac:dyDescent="0.4">
      <c r="J49" s="62"/>
      <c r="K49" s="62"/>
      <c r="L49" s="62"/>
      <c r="M49" s="62"/>
      <c r="N49" s="62"/>
    </row>
    <row r="50" spans="10:14" x14ac:dyDescent="0.4">
      <c r="J50" s="63" t="s">
        <v>18</v>
      </c>
      <c r="K50" s="63"/>
      <c r="L50" s="63"/>
      <c r="M50" s="63"/>
      <c r="N50" s="63"/>
    </row>
  </sheetData>
  <mergeCells count="22">
    <mergeCell ref="D6:G6"/>
    <mergeCell ref="I6:J6"/>
    <mergeCell ref="K6:N6"/>
    <mergeCell ref="D8:I8"/>
    <mergeCell ref="B2:N2"/>
    <mergeCell ref="C3:N3"/>
    <mergeCell ref="D4:G4"/>
    <mergeCell ref="J4:K4"/>
    <mergeCell ref="D41:I41"/>
    <mergeCell ref="C42:D42"/>
    <mergeCell ref="H42:I42"/>
    <mergeCell ref="C43:D43"/>
    <mergeCell ref="H43:I43"/>
    <mergeCell ref="C47:D47"/>
    <mergeCell ref="J49:N49"/>
    <mergeCell ref="J50:N50"/>
    <mergeCell ref="C44:E44"/>
    <mergeCell ref="H44:I44"/>
    <mergeCell ref="C45:D45"/>
    <mergeCell ref="H45:I45"/>
    <mergeCell ref="C46:D46"/>
    <mergeCell ref="H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9"/>
  <sheetViews>
    <sheetView topLeftCell="B1" zoomScale="118" zoomScaleNormal="84" workbookViewId="0">
      <selection activeCell="N5" sqref="N5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</row>
    <row r="3" spans="2:18" x14ac:dyDescent="0.4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9"/>
      <c r="R3" s="9"/>
    </row>
    <row r="4" spans="2:18" x14ac:dyDescent="0.4">
      <c r="C4" t="s">
        <v>0</v>
      </c>
      <c r="D4" s="76" t="s">
        <v>36</v>
      </c>
      <c r="E4" s="76"/>
      <c r="F4" s="76"/>
      <c r="G4" s="76"/>
      <c r="I4" t="s">
        <v>1</v>
      </c>
      <c r="J4" s="70" t="s">
        <v>37</v>
      </c>
      <c r="K4" s="70"/>
      <c r="M4" t="s">
        <v>2</v>
      </c>
      <c r="N4" s="77" t="s">
        <v>213</v>
      </c>
      <c r="O4" s="77"/>
    </row>
    <row r="5" spans="2:18" ht="6.75" customHeight="1" x14ac:dyDescent="0.4">
      <c r="D5" s="3"/>
      <c r="E5" s="3"/>
      <c r="F5" s="3"/>
      <c r="G5" s="3"/>
    </row>
    <row r="6" spans="2:18" x14ac:dyDescent="0.4">
      <c r="C6" t="s">
        <v>3</v>
      </c>
      <c r="D6" s="70" t="s">
        <v>42</v>
      </c>
      <c r="E6" s="70"/>
      <c r="F6" s="70"/>
      <c r="G6" s="70"/>
      <c r="I6" s="71" t="s">
        <v>22</v>
      </c>
      <c r="J6" s="71"/>
      <c r="K6" s="72" t="s">
        <v>33</v>
      </c>
      <c r="L6" s="72"/>
      <c r="M6" s="72"/>
      <c r="N6" s="72"/>
      <c r="O6" s="72"/>
      <c r="P6" s="72"/>
    </row>
    <row r="7" spans="2:18" ht="11.25" customHeight="1" x14ac:dyDescent="0.4"/>
    <row r="8" spans="2:18" x14ac:dyDescent="0.4">
      <c r="B8" s="2" t="s">
        <v>4</v>
      </c>
      <c r="C8" s="2" t="s">
        <v>6</v>
      </c>
      <c r="D8" s="73" t="s">
        <v>5</v>
      </c>
      <c r="E8" s="73"/>
      <c r="F8" s="73"/>
      <c r="G8" s="73"/>
      <c r="H8" s="73"/>
      <c r="I8" s="73"/>
      <c r="J8" s="8" t="s">
        <v>7</v>
      </c>
      <c r="K8" s="8" t="s">
        <v>10</v>
      </c>
      <c r="L8" s="8" t="s">
        <v>11</v>
      </c>
      <c r="M8" s="8" t="s">
        <v>12</v>
      </c>
      <c r="N8" s="8" t="s">
        <v>13</v>
      </c>
      <c r="O8" s="8"/>
      <c r="P8" s="8"/>
      <c r="Q8" s="5" t="s">
        <v>23</v>
      </c>
    </row>
    <row r="9" spans="2:18" ht="15.9" x14ac:dyDescent="0.45">
      <c r="B9" s="7">
        <v>1</v>
      </c>
      <c r="C9" s="41" t="s">
        <v>115</v>
      </c>
      <c r="D9" s="42" t="s">
        <v>140</v>
      </c>
      <c r="E9" s="33"/>
      <c r="F9" s="33"/>
      <c r="G9" s="33"/>
      <c r="H9" s="33"/>
      <c r="I9" s="33"/>
      <c r="J9" s="34">
        <v>90</v>
      </c>
      <c r="K9" s="48">
        <v>100</v>
      </c>
      <c r="L9" s="48">
        <v>100</v>
      </c>
      <c r="M9" s="48">
        <v>100</v>
      </c>
      <c r="N9" s="8"/>
      <c r="O9" s="8"/>
      <c r="P9" s="8"/>
      <c r="Q9" s="45"/>
    </row>
    <row r="10" spans="2:18" ht="15.9" x14ac:dyDescent="0.45">
      <c r="B10" s="7">
        <v>2</v>
      </c>
      <c r="C10" s="41" t="s">
        <v>116</v>
      </c>
      <c r="D10" s="42" t="s">
        <v>141</v>
      </c>
      <c r="E10" s="33"/>
      <c r="F10" s="33"/>
      <c r="G10" s="33"/>
      <c r="H10" s="33"/>
      <c r="I10" s="33"/>
      <c r="J10" s="34">
        <v>90</v>
      </c>
      <c r="K10" s="48">
        <v>100</v>
      </c>
      <c r="L10" s="48">
        <v>100</v>
      </c>
      <c r="M10" s="48">
        <v>100</v>
      </c>
      <c r="N10" s="56"/>
      <c r="O10" s="8"/>
      <c r="P10" s="8"/>
      <c r="Q10" s="45"/>
    </row>
    <row r="11" spans="2:18" ht="15.9" x14ac:dyDescent="0.45">
      <c r="B11" s="31">
        <v>3</v>
      </c>
      <c r="C11" s="41" t="s">
        <v>112</v>
      </c>
      <c r="D11" s="42" t="s">
        <v>109</v>
      </c>
      <c r="E11" s="33"/>
      <c r="F11" s="33"/>
      <c r="G11" s="33"/>
      <c r="H11" s="33"/>
      <c r="I11" s="33"/>
      <c r="J11" s="34">
        <v>90</v>
      </c>
      <c r="K11" s="48">
        <v>100</v>
      </c>
      <c r="L11" s="48">
        <v>100</v>
      </c>
      <c r="M11" s="48">
        <v>100</v>
      </c>
      <c r="N11" s="56"/>
      <c r="O11" s="8"/>
      <c r="P11" s="8"/>
      <c r="Q11" s="45"/>
    </row>
    <row r="12" spans="2:18" ht="15.9" x14ac:dyDescent="0.45">
      <c r="B12" s="31">
        <v>4</v>
      </c>
      <c r="C12" s="41" t="s">
        <v>117</v>
      </c>
      <c r="D12" s="42" t="s">
        <v>142</v>
      </c>
      <c r="E12" s="33"/>
      <c r="F12" s="33"/>
      <c r="G12" s="33"/>
      <c r="H12" s="33"/>
      <c r="I12" s="33"/>
      <c r="J12" s="34">
        <v>90</v>
      </c>
      <c r="K12" s="48">
        <v>100</v>
      </c>
      <c r="L12" s="48">
        <v>100</v>
      </c>
      <c r="M12" s="48">
        <v>100</v>
      </c>
      <c r="N12" s="56"/>
      <c r="O12" s="8"/>
      <c r="P12" s="8"/>
      <c r="Q12" s="45"/>
    </row>
    <row r="13" spans="2:18" ht="15.9" x14ac:dyDescent="0.45">
      <c r="B13" s="31">
        <v>5</v>
      </c>
      <c r="C13" s="41" t="s">
        <v>118</v>
      </c>
      <c r="D13" s="42" t="s">
        <v>143</v>
      </c>
      <c r="E13" s="33"/>
      <c r="F13" s="33"/>
      <c r="G13" s="33"/>
      <c r="H13" s="33"/>
      <c r="I13" s="33"/>
      <c r="J13" s="34">
        <v>0</v>
      </c>
      <c r="K13" s="48">
        <v>100</v>
      </c>
      <c r="L13" s="48">
        <v>100</v>
      </c>
      <c r="M13" s="48">
        <v>100</v>
      </c>
      <c r="N13" s="56"/>
      <c r="O13" s="8"/>
      <c r="P13" s="8"/>
      <c r="Q13" s="45"/>
    </row>
    <row r="14" spans="2:18" ht="15.9" x14ac:dyDescent="0.45">
      <c r="B14" s="31">
        <v>6</v>
      </c>
      <c r="C14" s="41" t="s">
        <v>119</v>
      </c>
      <c r="D14" s="42" t="s">
        <v>144</v>
      </c>
      <c r="E14" s="33"/>
      <c r="F14" s="33"/>
      <c r="G14" s="33"/>
      <c r="H14" s="33"/>
      <c r="I14" s="33"/>
      <c r="J14" s="34">
        <v>90</v>
      </c>
      <c r="K14" s="48">
        <v>100</v>
      </c>
      <c r="L14" s="48">
        <v>100</v>
      </c>
      <c r="M14" s="48">
        <v>100</v>
      </c>
      <c r="N14" s="56"/>
      <c r="O14" s="8"/>
      <c r="P14" s="8"/>
      <c r="Q14" s="45"/>
    </row>
    <row r="15" spans="2:18" ht="15.9" x14ac:dyDescent="0.45">
      <c r="B15" s="31">
        <v>7</v>
      </c>
      <c r="C15" s="41" t="s">
        <v>120</v>
      </c>
      <c r="D15" s="42" t="s">
        <v>145</v>
      </c>
      <c r="E15" s="33"/>
      <c r="F15" s="33"/>
      <c r="G15" s="33"/>
      <c r="H15" s="33"/>
      <c r="I15" s="33"/>
      <c r="J15" s="34">
        <v>90</v>
      </c>
      <c r="K15" s="48">
        <v>100</v>
      </c>
      <c r="L15" s="48">
        <v>100</v>
      </c>
      <c r="M15" s="48">
        <v>100</v>
      </c>
      <c r="N15" s="56"/>
      <c r="O15" s="8"/>
      <c r="P15" s="8"/>
      <c r="Q15" s="45"/>
    </row>
    <row r="16" spans="2:18" ht="15.9" x14ac:dyDescent="0.45">
      <c r="B16" s="31">
        <v>8</v>
      </c>
      <c r="C16" s="41" t="s">
        <v>113</v>
      </c>
      <c r="D16" s="42" t="s">
        <v>110</v>
      </c>
      <c r="E16" s="33"/>
      <c r="F16" s="33"/>
      <c r="G16" s="33"/>
      <c r="H16" s="33"/>
      <c r="I16" s="33"/>
      <c r="J16" s="34">
        <v>90</v>
      </c>
      <c r="K16" s="48">
        <v>100</v>
      </c>
      <c r="L16" s="48">
        <v>100</v>
      </c>
      <c r="M16" s="48">
        <v>100</v>
      </c>
      <c r="N16" s="56"/>
      <c r="O16" s="8"/>
      <c r="P16" s="8"/>
      <c r="Q16" s="45"/>
    </row>
    <row r="17" spans="2:17" ht="15.9" x14ac:dyDescent="0.45">
      <c r="B17" s="31">
        <v>9</v>
      </c>
      <c r="C17" s="41" t="s">
        <v>121</v>
      </c>
      <c r="D17" s="42" t="s">
        <v>146</v>
      </c>
      <c r="E17" s="33"/>
      <c r="F17" s="33"/>
      <c r="G17" s="33"/>
      <c r="H17" s="33"/>
      <c r="I17" s="33"/>
      <c r="J17" s="34">
        <v>95</v>
      </c>
      <c r="K17" s="48">
        <v>100</v>
      </c>
      <c r="L17" s="48">
        <v>100</v>
      </c>
      <c r="M17" s="48">
        <v>100</v>
      </c>
      <c r="N17" s="56"/>
      <c r="O17" s="8"/>
      <c r="P17" s="8"/>
      <c r="Q17" s="45"/>
    </row>
    <row r="18" spans="2:17" ht="15.9" x14ac:dyDescent="0.45">
      <c r="B18" s="31">
        <v>10</v>
      </c>
      <c r="C18" s="41" t="s">
        <v>122</v>
      </c>
      <c r="D18" s="42" t="s">
        <v>147</v>
      </c>
      <c r="E18" s="33"/>
      <c r="F18" s="33"/>
      <c r="G18" s="33"/>
      <c r="H18" s="33"/>
      <c r="I18" s="33"/>
      <c r="J18" s="34">
        <v>95</v>
      </c>
      <c r="K18" s="48">
        <v>100</v>
      </c>
      <c r="L18" s="48">
        <v>100</v>
      </c>
      <c r="M18" s="48">
        <v>100</v>
      </c>
      <c r="N18" s="56"/>
      <c r="O18" s="8"/>
      <c r="P18" s="8"/>
      <c r="Q18" s="45"/>
    </row>
    <row r="19" spans="2:17" ht="15.9" x14ac:dyDescent="0.45">
      <c r="B19" s="31">
        <v>11</v>
      </c>
      <c r="C19" s="41" t="s">
        <v>123</v>
      </c>
      <c r="D19" s="42" t="s">
        <v>148</v>
      </c>
      <c r="E19" s="33"/>
      <c r="F19" s="33"/>
      <c r="G19" s="33"/>
      <c r="H19" s="33"/>
      <c r="I19" s="33"/>
      <c r="J19" s="34">
        <v>90</v>
      </c>
      <c r="K19" s="48">
        <v>100</v>
      </c>
      <c r="L19" s="48">
        <v>100</v>
      </c>
      <c r="M19" s="48">
        <v>100</v>
      </c>
      <c r="N19" s="56"/>
      <c r="O19" s="8"/>
      <c r="P19" s="8"/>
      <c r="Q19" s="45"/>
    </row>
    <row r="20" spans="2:17" ht="15.9" x14ac:dyDescent="0.45">
      <c r="B20" s="31">
        <v>12</v>
      </c>
      <c r="C20" s="41" t="s">
        <v>124</v>
      </c>
      <c r="D20" s="42" t="s">
        <v>149</v>
      </c>
      <c r="E20" s="33"/>
      <c r="F20" s="33"/>
      <c r="G20" s="33"/>
      <c r="H20" s="33"/>
      <c r="I20" s="33"/>
      <c r="J20" s="34">
        <v>90</v>
      </c>
      <c r="K20" s="48">
        <v>100</v>
      </c>
      <c r="L20" s="48">
        <v>100</v>
      </c>
      <c r="M20" s="48">
        <v>100</v>
      </c>
      <c r="N20" s="56"/>
      <c r="O20" s="8"/>
      <c r="P20" s="8"/>
      <c r="Q20" s="45"/>
    </row>
    <row r="21" spans="2:17" ht="15.9" x14ac:dyDescent="0.45">
      <c r="B21" s="31">
        <v>13</v>
      </c>
      <c r="C21" s="41" t="s">
        <v>125</v>
      </c>
      <c r="D21" s="42" t="s">
        <v>150</v>
      </c>
      <c r="E21" s="33"/>
      <c r="F21" s="33"/>
      <c r="G21" s="33"/>
      <c r="H21" s="33"/>
      <c r="I21" s="33"/>
      <c r="J21" s="34">
        <v>100</v>
      </c>
      <c r="K21" s="48">
        <v>100</v>
      </c>
      <c r="L21" s="48">
        <v>100</v>
      </c>
      <c r="M21" s="48">
        <v>100</v>
      </c>
      <c r="N21" s="56"/>
      <c r="O21" s="8"/>
      <c r="P21" s="8"/>
      <c r="Q21" s="45"/>
    </row>
    <row r="22" spans="2:17" ht="15.9" x14ac:dyDescent="0.45">
      <c r="B22" s="31">
        <v>14</v>
      </c>
      <c r="C22" s="41" t="s">
        <v>126</v>
      </c>
      <c r="D22" s="42" t="s">
        <v>151</v>
      </c>
      <c r="E22" s="33"/>
      <c r="F22" s="33"/>
      <c r="G22" s="33"/>
      <c r="H22" s="33"/>
      <c r="I22" s="33"/>
      <c r="J22" s="34">
        <v>100</v>
      </c>
      <c r="K22" s="48">
        <v>100</v>
      </c>
      <c r="L22" s="48">
        <v>100</v>
      </c>
      <c r="M22" s="48">
        <v>100</v>
      </c>
      <c r="N22" s="56"/>
      <c r="O22" s="8"/>
      <c r="P22" s="8"/>
      <c r="Q22" s="45"/>
    </row>
    <row r="23" spans="2:17" ht="15.9" x14ac:dyDescent="0.45">
      <c r="B23" s="31">
        <v>15</v>
      </c>
      <c r="C23" s="41" t="s">
        <v>127</v>
      </c>
      <c r="D23" s="42" t="s">
        <v>152</v>
      </c>
      <c r="E23" s="33"/>
      <c r="F23" s="33"/>
      <c r="G23" s="33"/>
      <c r="H23" s="33"/>
      <c r="I23" s="33"/>
      <c r="J23" s="8">
        <v>90</v>
      </c>
      <c r="K23" s="48">
        <v>100</v>
      </c>
      <c r="L23" s="48">
        <v>100</v>
      </c>
      <c r="M23" s="48">
        <v>100</v>
      </c>
      <c r="N23" s="56"/>
      <c r="O23" s="8"/>
      <c r="P23" s="8"/>
      <c r="Q23" s="45"/>
    </row>
    <row r="24" spans="2:17" ht="15.9" x14ac:dyDescent="0.45">
      <c r="B24" s="31">
        <v>16</v>
      </c>
      <c r="C24" s="41" t="s">
        <v>128</v>
      </c>
      <c r="D24" s="42" t="s">
        <v>153</v>
      </c>
      <c r="E24" s="33"/>
      <c r="F24" s="33"/>
      <c r="G24" s="33"/>
      <c r="H24" s="33"/>
      <c r="I24" s="33"/>
      <c r="J24" s="8">
        <v>90</v>
      </c>
      <c r="K24" s="48">
        <v>100</v>
      </c>
      <c r="L24" s="48">
        <v>100</v>
      </c>
      <c r="M24" s="48">
        <v>100</v>
      </c>
      <c r="N24" s="56"/>
      <c r="O24" s="8"/>
      <c r="P24" s="8"/>
      <c r="Q24" s="45"/>
    </row>
    <row r="25" spans="2:17" ht="15.9" x14ac:dyDescent="0.45">
      <c r="B25" s="31">
        <v>17</v>
      </c>
      <c r="C25" s="41" t="s">
        <v>129</v>
      </c>
      <c r="D25" s="42" t="s">
        <v>154</v>
      </c>
      <c r="E25" s="33"/>
      <c r="F25" s="33"/>
      <c r="G25" s="33"/>
      <c r="H25" s="33"/>
      <c r="I25" s="33"/>
      <c r="J25" s="34">
        <v>90</v>
      </c>
      <c r="K25" s="48">
        <v>100</v>
      </c>
      <c r="L25" s="48">
        <v>100</v>
      </c>
      <c r="M25" s="48">
        <v>100</v>
      </c>
      <c r="N25" s="56"/>
      <c r="O25" s="8"/>
      <c r="P25" s="8"/>
      <c r="Q25" s="45"/>
    </row>
    <row r="26" spans="2:17" ht="15.9" x14ac:dyDescent="0.45">
      <c r="B26" s="31">
        <v>18</v>
      </c>
      <c r="C26" s="41" t="s">
        <v>130</v>
      </c>
      <c r="D26" s="42" t="s">
        <v>155</v>
      </c>
      <c r="E26" s="33"/>
      <c r="F26" s="33"/>
      <c r="G26" s="33"/>
      <c r="H26" s="33"/>
      <c r="I26" s="33"/>
      <c r="J26" s="34">
        <v>90</v>
      </c>
      <c r="K26" s="48">
        <v>100</v>
      </c>
      <c r="L26" s="48">
        <v>100</v>
      </c>
      <c r="M26" s="48">
        <v>100</v>
      </c>
      <c r="N26" s="56"/>
      <c r="O26" s="8"/>
      <c r="P26" s="8"/>
      <c r="Q26" s="45"/>
    </row>
    <row r="27" spans="2:17" ht="15.9" x14ac:dyDescent="0.45">
      <c r="B27" s="31">
        <v>19</v>
      </c>
      <c r="C27" s="41" t="s">
        <v>114</v>
      </c>
      <c r="D27" s="42" t="s">
        <v>111</v>
      </c>
      <c r="E27" s="33"/>
      <c r="F27" s="33"/>
      <c r="G27" s="33"/>
      <c r="H27" s="33"/>
      <c r="I27" s="33"/>
      <c r="J27" s="34">
        <v>95</v>
      </c>
      <c r="K27" s="48">
        <v>100</v>
      </c>
      <c r="L27" s="48">
        <v>100</v>
      </c>
      <c r="M27" s="48">
        <v>100</v>
      </c>
      <c r="N27" s="56"/>
      <c r="O27" s="8"/>
      <c r="P27" s="8"/>
      <c r="Q27" s="45"/>
    </row>
    <row r="28" spans="2:17" ht="15.9" x14ac:dyDescent="0.45">
      <c r="B28" s="31">
        <v>20</v>
      </c>
      <c r="C28" s="41" t="s">
        <v>131</v>
      </c>
      <c r="D28" s="42" t="s">
        <v>156</v>
      </c>
      <c r="E28" s="33"/>
      <c r="F28" s="33"/>
      <c r="G28" s="33"/>
      <c r="H28" s="33"/>
      <c r="I28" s="33"/>
      <c r="J28" s="34">
        <v>95</v>
      </c>
      <c r="K28" s="48">
        <v>100</v>
      </c>
      <c r="L28" s="48">
        <v>100</v>
      </c>
      <c r="M28" s="48">
        <v>100</v>
      </c>
      <c r="N28" s="56"/>
      <c r="O28" s="8"/>
      <c r="P28" s="8"/>
      <c r="Q28" s="45"/>
    </row>
    <row r="29" spans="2:17" ht="15.9" x14ac:dyDescent="0.45">
      <c r="B29" s="31">
        <v>21</v>
      </c>
      <c r="C29" s="41" t="s">
        <v>132</v>
      </c>
      <c r="D29" s="42" t="s">
        <v>157</v>
      </c>
      <c r="E29" s="33"/>
      <c r="F29" s="33"/>
      <c r="G29" s="33"/>
      <c r="H29" s="33"/>
      <c r="I29" s="33"/>
      <c r="J29" s="34">
        <v>90</v>
      </c>
      <c r="K29" s="48">
        <v>100</v>
      </c>
      <c r="L29" s="48">
        <v>100</v>
      </c>
      <c r="M29" s="48">
        <v>100</v>
      </c>
      <c r="N29" s="56"/>
      <c r="O29" s="8"/>
      <c r="P29" s="8"/>
      <c r="Q29" s="45"/>
    </row>
    <row r="30" spans="2:17" ht="15.9" x14ac:dyDescent="0.45">
      <c r="B30" s="31">
        <v>22</v>
      </c>
      <c r="C30" s="41" t="s">
        <v>133</v>
      </c>
      <c r="D30" s="42" t="s">
        <v>158</v>
      </c>
      <c r="E30" s="33"/>
      <c r="F30" s="33"/>
      <c r="G30" s="33"/>
      <c r="H30" s="33"/>
      <c r="I30" s="33"/>
      <c r="J30" s="8">
        <v>90</v>
      </c>
      <c r="K30" s="48">
        <v>100</v>
      </c>
      <c r="L30" s="48">
        <v>100</v>
      </c>
      <c r="M30" s="48">
        <v>100</v>
      </c>
      <c r="N30" s="56"/>
      <c r="O30" s="8"/>
      <c r="P30" s="8"/>
      <c r="Q30" s="45"/>
    </row>
    <row r="31" spans="2:17" ht="15.9" x14ac:dyDescent="0.45">
      <c r="B31" s="31">
        <v>23</v>
      </c>
      <c r="C31" s="41" t="s">
        <v>134</v>
      </c>
      <c r="D31" s="42" t="s">
        <v>159</v>
      </c>
      <c r="E31" s="33"/>
      <c r="F31" s="33"/>
      <c r="G31" s="33"/>
      <c r="H31" s="33"/>
      <c r="I31" s="33"/>
      <c r="J31" s="8">
        <v>90</v>
      </c>
      <c r="K31" s="48">
        <v>100</v>
      </c>
      <c r="L31" s="48">
        <v>100</v>
      </c>
      <c r="M31" s="48">
        <v>100</v>
      </c>
      <c r="N31" s="56"/>
      <c r="O31" s="8"/>
      <c r="P31" s="8"/>
      <c r="Q31" s="45"/>
    </row>
    <row r="32" spans="2:17" s="33" customFormat="1" ht="15.9" x14ac:dyDescent="0.45">
      <c r="B32" s="31">
        <v>24</v>
      </c>
      <c r="C32" s="41" t="s">
        <v>40</v>
      </c>
      <c r="D32" s="42" t="s">
        <v>41</v>
      </c>
      <c r="J32" s="40">
        <v>0</v>
      </c>
      <c r="K32" s="48">
        <v>100</v>
      </c>
      <c r="L32" s="48">
        <v>100</v>
      </c>
      <c r="M32" s="48">
        <v>100</v>
      </c>
      <c r="N32" s="56"/>
      <c r="O32" s="40"/>
      <c r="P32" s="40"/>
      <c r="Q32" s="45"/>
    </row>
    <row r="33" spans="2:17" s="33" customFormat="1" ht="15.9" x14ac:dyDescent="0.45">
      <c r="B33" s="31">
        <v>25</v>
      </c>
      <c r="C33" s="41" t="s">
        <v>135</v>
      </c>
      <c r="D33" s="42" t="s">
        <v>160</v>
      </c>
      <c r="J33" s="40">
        <v>0</v>
      </c>
      <c r="K33" s="48">
        <v>100</v>
      </c>
      <c r="L33" s="48">
        <v>100</v>
      </c>
      <c r="M33" s="48">
        <v>100</v>
      </c>
      <c r="N33" s="56"/>
      <c r="O33" s="40"/>
      <c r="P33" s="40"/>
      <c r="Q33" s="45"/>
    </row>
    <row r="34" spans="2:17" s="33" customFormat="1" ht="15.9" x14ac:dyDescent="0.45">
      <c r="B34" s="31">
        <v>26</v>
      </c>
      <c r="C34" s="41" t="s">
        <v>136</v>
      </c>
      <c r="D34" s="42" t="s">
        <v>161</v>
      </c>
      <c r="J34" s="40">
        <v>90</v>
      </c>
      <c r="K34" s="48">
        <v>100</v>
      </c>
      <c r="L34" s="48">
        <v>100</v>
      </c>
      <c r="M34" s="48">
        <v>100</v>
      </c>
      <c r="N34" s="56"/>
      <c r="O34" s="40"/>
      <c r="P34" s="40"/>
      <c r="Q34" s="45"/>
    </row>
    <row r="35" spans="2:17" s="33" customFormat="1" ht="15.9" x14ac:dyDescent="0.45">
      <c r="B35" s="31">
        <v>27</v>
      </c>
      <c r="C35" s="41" t="s">
        <v>137</v>
      </c>
      <c r="D35" s="42" t="s">
        <v>162</v>
      </c>
      <c r="J35" s="40">
        <v>90</v>
      </c>
      <c r="K35" s="48">
        <v>100</v>
      </c>
      <c r="L35" s="48">
        <v>100</v>
      </c>
      <c r="M35" s="48">
        <v>100</v>
      </c>
      <c r="N35" s="56"/>
      <c r="O35" s="40"/>
      <c r="P35" s="40"/>
      <c r="Q35" s="45"/>
    </row>
    <row r="36" spans="2:17" s="33" customFormat="1" ht="15.9" x14ac:dyDescent="0.45">
      <c r="B36" s="31">
        <v>28</v>
      </c>
      <c r="C36" s="41" t="s">
        <v>138</v>
      </c>
      <c r="D36" s="42" t="s">
        <v>163</v>
      </c>
      <c r="J36" s="40">
        <v>90</v>
      </c>
      <c r="K36" s="48">
        <v>100</v>
      </c>
      <c r="L36" s="48">
        <v>100</v>
      </c>
      <c r="M36" s="48">
        <v>100</v>
      </c>
      <c r="N36" s="56"/>
      <c r="O36" s="40"/>
      <c r="P36" s="40"/>
      <c r="Q36" s="45"/>
    </row>
    <row r="37" spans="2:17" s="33" customFormat="1" ht="15.9" x14ac:dyDescent="0.45">
      <c r="B37" s="31">
        <v>29</v>
      </c>
      <c r="C37" s="41" t="s">
        <v>139</v>
      </c>
      <c r="D37" s="42" t="s">
        <v>164</v>
      </c>
      <c r="J37" s="40">
        <v>90</v>
      </c>
      <c r="K37" s="48">
        <v>100</v>
      </c>
      <c r="L37" s="48">
        <v>100</v>
      </c>
      <c r="M37" s="48">
        <v>100</v>
      </c>
      <c r="N37" s="56"/>
      <c r="O37" s="40"/>
      <c r="P37" s="40"/>
      <c r="Q37" s="45"/>
    </row>
    <row r="38" spans="2:17" s="33" customFormat="1" ht="15.9" x14ac:dyDescent="0.45">
      <c r="B38" s="31">
        <v>30</v>
      </c>
      <c r="C38" s="41" t="s">
        <v>38</v>
      </c>
      <c r="D38" s="42" t="s">
        <v>39</v>
      </c>
      <c r="J38" s="40">
        <v>0</v>
      </c>
      <c r="K38" s="48">
        <v>100</v>
      </c>
      <c r="L38" s="48">
        <v>100</v>
      </c>
      <c r="M38" s="48">
        <v>100</v>
      </c>
      <c r="N38" s="56"/>
      <c r="O38" s="40"/>
      <c r="P38" s="40"/>
      <c r="Q38" s="45"/>
    </row>
    <row r="39" spans="2:17" s="33" customFormat="1" x14ac:dyDescent="0.4">
      <c r="B39" s="27"/>
      <c r="J39" s="37"/>
      <c r="K39" s="37"/>
      <c r="L39" s="37"/>
      <c r="M39" s="37"/>
      <c r="N39" s="37"/>
      <c r="O39" s="37"/>
      <c r="P39" s="37"/>
      <c r="Q39" s="46"/>
    </row>
    <row r="40" spans="2:17" x14ac:dyDescent="0.4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30"/>
    </row>
    <row r="41" spans="2:17" x14ac:dyDescent="0.4">
      <c r="C41" s="61"/>
      <c r="D41" s="61"/>
      <c r="E41" s="6"/>
      <c r="H41" s="69" t="s">
        <v>19</v>
      </c>
      <c r="I41" s="69"/>
      <c r="J41" s="12">
        <f t="shared" ref="J41:P41" si="0">COUNTIF(J9:J40,"&gt;=70")</f>
        <v>26</v>
      </c>
      <c r="K41" s="12">
        <f t="shared" si="0"/>
        <v>30</v>
      </c>
      <c r="L41" s="12">
        <f t="shared" si="0"/>
        <v>30</v>
      </c>
      <c r="M41" s="12">
        <f t="shared" si="0"/>
        <v>30</v>
      </c>
      <c r="N41" s="12">
        <f t="shared" si="0"/>
        <v>0</v>
      </c>
      <c r="O41" s="12">
        <f t="shared" si="0"/>
        <v>0</v>
      </c>
      <c r="P41" s="12">
        <f t="shared" si="0"/>
        <v>0</v>
      </c>
      <c r="Q41" s="16">
        <f>COUNTIF(Q9:Q31,"&gt;=70")</f>
        <v>0</v>
      </c>
    </row>
    <row r="42" spans="2:17" x14ac:dyDescent="0.4">
      <c r="C42" s="61"/>
      <c r="D42" s="61"/>
      <c r="E42" s="10"/>
      <c r="H42" s="64" t="s">
        <v>20</v>
      </c>
      <c r="I42" s="64"/>
      <c r="J42" s="13">
        <f>COUNTIF(J9:J40,"&lt;70")</f>
        <v>4</v>
      </c>
      <c r="K42" s="13">
        <v>0</v>
      </c>
      <c r="L42" s="13">
        <f t="shared" ref="L42:Q42" si="1">COUNTIF(L9:L40,"&lt;70")</f>
        <v>0</v>
      </c>
      <c r="M42" s="13">
        <f t="shared" si="1"/>
        <v>0</v>
      </c>
      <c r="N42" s="13">
        <f t="shared" si="1"/>
        <v>0</v>
      </c>
      <c r="O42" s="13">
        <f t="shared" si="1"/>
        <v>0</v>
      </c>
      <c r="P42" s="13">
        <f t="shared" si="1"/>
        <v>0</v>
      </c>
      <c r="Q42" s="13">
        <f t="shared" si="1"/>
        <v>0</v>
      </c>
    </row>
    <row r="43" spans="2:17" x14ac:dyDescent="0.4">
      <c r="C43" s="61"/>
      <c r="D43" s="61"/>
      <c r="E43" s="61"/>
      <c r="H43" s="64" t="s">
        <v>21</v>
      </c>
      <c r="I43" s="64"/>
      <c r="J43" s="13">
        <f t="shared" ref="J43:Q43" si="2">COUNT(J9:J40)</f>
        <v>30</v>
      </c>
      <c r="K43" s="13">
        <f t="shared" si="2"/>
        <v>30</v>
      </c>
      <c r="L43" s="13">
        <f t="shared" si="2"/>
        <v>30</v>
      </c>
      <c r="M43" s="13">
        <f t="shared" si="2"/>
        <v>30</v>
      </c>
      <c r="N43" s="13">
        <f t="shared" si="2"/>
        <v>0</v>
      </c>
      <c r="O43" s="13">
        <f t="shared" si="2"/>
        <v>0</v>
      </c>
      <c r="P43" s="13">
        <f t="shared" si="2"/>
        <v>0</v>
      </c>
      <c r="Q43" s="13">
        <f t="shared" si="2"/>
        <v>0</v>
      </c>
    </row>
    <row r="44" spans="2:17" x14ac:dyDescent="0.4">
      <c r="C44" s="61"/>
      <c r="D44" s="61"/>
      <c r="E44" s="6"/>
      <c r="F44" s="4"/>
      <c r="H44" s="65" t="s">
        <v>16</v>
      </c>
      <c r="I44" s="65"/>
      <c r="J44" s="14">
        <f>J41/J43</f>
        <v>0.8666666666666667</v>
      </c>
      <c r="K44" s="15">
        <f t="shared" ref="K44:Q44" si="3">K41/K43</f>
        <v>1</v>
      </c>
      <c r="L44" s="15">
        <f t="shared" si="3"/>
        <v>1</v>
      </c>
      <c r="M44" s="15">
        <f t="shared" si="3"/>
        <v>1</v>
      </c>
      <c r="N44" s="15" t="e">
        <f t="shared" si="3"/>
        <v>#DIV/0!</v>
      </c>
      <c r="O44" s="15" t="e">
        <f t="shared" si="3"/>
        <v>#DIV/0!</v>
      </c>
      <c r="P44" s="15" t="e">
        <f t="shared" si="3"/>
        <v>#DIV/0!</v>
      </c>
      <c r="Q44" s="15" t="e">
        <f t="shared" si="3"/>
        <v>#DIV/0!</v>
      </c>
    </row>
    <row r="45" spans="2:17" x14ac:dyDescent="0.4">
      <c r="C45" s="61"/>
      <c r="D45" s="61"/>
      <c r="E45" s="6"/>
      <c r="F45" s="4"/>
      <c r="H45" s="65" t="s">
        <v>17</v>
      </c>
      <c r="I45" s="65"/>
      <c r="J45" s="14">
        <f>J42/J43</f>
        <v>0.13333333333333333</v>
      </c>
      <c r="K45" s="14">
        <f t="shared" ref="K45:Q45" si="4">K42/K43</f>
        <v>0</v>
      </c>
      <c r="L45" s="15">
        <f t="shared" si="4"/>
        <v>0</v>
      </c>
      <c r="M45" s="15">
        <f t="shared" si="4"/>
        <v>0</v>
      </c>
      <c r="N45" s="15" t="e">
        <f t="shared" si="4"/>
        <v>#DIV/0!</v>
      </c>
      <c r="O45" s="15" t="e">
        <f t="shared" si="4"/>
        <v>#DIV/0!</v>
      </c>
      <c r="P45" s="15" t="e">
        <f t="shared" si="4"/>
        <v>#DIV/0!</v>
      </c>
      <c r="Q45" s="15" t="e">
        <f t="shared" si="4"/>
        <v>#DIV/0!</v>
      </c>
    </row>
    <row r="46" spans="2:17" x14ac:dyDescent="0.4">
      <c r="C46" s="61"/>
      <c r="D46" s="61"/>
      <c r="E46" s="10"/>
      <c r="F46" s="4"/>
    </row>
    <row r="47" spans="2:17" x14ac:dyDescent="0.4">
      <c r="C47" s="6"/>
      <c r="D47" s="6"/>
      <c r="E47" s="10"/>
      <c r="F47" s="4"/>
    </row>
    <row r="48" spans="2:17" x14ac:dyDescent="0.4">
      <c r="J48" s="62"/>
      <c r="K48" s="62"/>
      <c r="L48" s="62"/>
      <c r="M48" s="62"/>
      <c r="N48" s="62"/>
      <c r="O48" s="62"/>
      <c r="P48" s="62"/>
    </row>
    <row r="49" spans="10:16" x14ac:dyDescent="0.4">
      <c r="J49" s="63" t="s">
        <v>18</v>
      </c>
      <c r="K49" s="63"/>
      <c r="L49" s="63"/>
      <c r="M49" s="63"/>
      <c r="N49" s="63"/>
      <c r="O49" s="63"/>
      <c r="P49" s="63"/>
    </row>
  </sheetData>
  <mergeCells count="27">
    <mergeCell ref="B2:P2"/>
    <mergeCell ref="C3:P3"/>
    <mergeCell ref="D4:G4"/>
    <mergeCell ref="J4:K4"/>
    <mergeCell ref="N4:O4"/>
    <mergeCell ref="C43:E43"/>
    <mergeCell ref="H43:I43"/>
    <mergeCell ref="D6:G6"/>
    <mergeCell ref="I6:J6"/>
    <mergeCell ref="K6:P6"/>
    <mergeCell ref="D8:I8"/>
    <mergeCell ref="J48:P48"/>
    <mergeCell ref="J49:P49"/>
    <mergeCell ref="B40:D40"/>
    <mergeCell ref="E40:G40"/>
    <mergeCell ref="H40:J40"/>
    <mergeCell ref="K40:M40"/>
    <mergeCell ref="N40:P40"/>
    <mergeCell ref="C44:D44"/>
    <mergeCell ref="H44:I44"/>
    <mergeCell ref="C45:D45"/>
    <mergeCell ref="H45:I45"/>
    <mergeCell ref="C46:D46"/>
    <mergeCell ref="C41:D41"/>
    <mergeCell ref="H41:I41"/>
    <mergeCell ref="C42:D42"/>
    <mergeCell ref="H42:I4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Q55"/>
  <sheetViews>
    <sheetView topLeftCell="D3" zoomScale="122" workbookViewId="0">
      <selection activeCell="N5" sqref="N5"/>
    </sheetView>
  </sheetViews>
  <sheetFormatPr baseColWidth="10" defaultRowHeight="14.6" x14ac:dyDescent="0.4"/>
  <cols>
    <col min="1" max="1" width="1.3046875" style="17" customWidth="1"/>
    <col min="2" max="2" width="5" style="17" customWidth="1"/>
    <col min="3" max="3" width="10.84375" style="17" customWidth="1"/>
    <col min="4" max="4" width="7.765625" style="17" customWidth="1"/>
    <col min="5" max="6" width="7.69140625" style="17" customWidth="1"/>
    <col min="7" max="7" width="10.07421875" style="17" customWidth="1"/>
    <col min="8" max="9" width="7.69140625" style="17" customWidth="1"/>
    <col min="10" max="10" width="7.15234375" style="17" customWidth="1"/>
    <col min="11" max="12" width="5.69140625" style="17" customWidth="1"/>
    <col min="13" max="13" width="6.3828125" style="17" customWidth="1"/>
    <col min="14" max="15" width="5.69140625" style="17" customWidth="1"/>
    <col min="16" max="16" width="8.69140625" style="17" customWidth="1"/>
    <col min="17" max="18" width="5.69140625" style="17" customWidth="1"/>
    <col min="19" max="16384" width="11.07421875" style="17"/>
  </cols>
  <sheetData>
    <row r="2" spans="2:17" ht="15.9" x14ac:dyDescent="0.4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1"/>
      <c r="Q2" s="1"/>
    </row>
    <row r="3" spans="2:17" x14ac:dyDescent="0.4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4"/>
      <c r="Q3" s="24"/>
    </row>
    <row r="4" spans="2:17" x14ac:dyDescent="0.4">
      <c r="C4" s="17" t="s">
        <v>0</v>
      </c>
      <c r="D4" s="76" t="s">
        <v>43</v>
      </c>
      <c r="E4" s="76"/>
      <c r="F4" s="76"/>
      <c r="G4" s="76"/>
      <c r="I4" s="17" t="s">
        <v>1</v>
      </c>
      <c r="J4" s="70" t="s">
        <v>35</v>
      </c>
      <c r="K4" s="70"/>
      <c r="M4" s="17" t="s">
        <v>2</v>
      </c>
      <c r="N4" s="77">
        <v>45812</v>
      </c>
      <c r="O4" s="77"/>
    </row>
    <row r="5" spans="2:17" ht="6.75" customHeight="1" x14ac:dyDescent="0.4">
      <c r="D5" s="19"/>
      <c r="E5" s="19"/>
      <c r="F5" s="19"/>
      <c r="G5" s="19"/>
    </row>
    <row r="6" spans="2:17" x14ac:dyDescent="0.4">
      <c r="C6" s="17" t="s">
        <v>3</v>
      </c>
      <c r="D6" s="70" t="s">
        <v>42</v>
      </c>
      <c r="E6" s="70"/>
      <c r="F6" s="70"/>
      <c r="G6" s="70"/>
      <c r="I6" s="71" t="s">
        <v>22</v>
      </c>
      <c r="J6" s="71"/>
      <c r="K6" s="72" t="s">
        <v>24</v>
      </c>
      <c r="L6" s="72"/>
      <c r="M6" s="72"/>
      <c r="N6" s="72"/>
      <c r="O6" s="72"/>
    </row>
    <row r="7" spans="2:17" ht="11.25" customHeight="1" x14ac:dyDescent="0.4"/>
    <row r="8" spans="2:17" x14ac:dyDescent="0.4">
      <c r="B8" s="2" t="s">
        <v>4</v>
      </c>
      <c r="C8" s="2" t="s">
        <v>6</v>
      </c>
      <c r="D8" s="73" t="s">
        <v>5</v>
      </c>
      <c r="E8" s="73"/>
      <c r="F8" s="73"/>
      <c r="G8" s="73"/>
      <c r="H8" s="73"/>
      <c r="I8" s="73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5" t="s">
        <v>23</v>
      </c>
    </row>
    <row r="9" spans="2:17" ht="15.9" x14ac:dyDescent="0.45">
      <c r="B9" s="2">
        <v>1</v>
      </c>
      <c r="C9" s="39" t="s">
        <v>78</v>
      </c>
      <c r="D9" s="38" t="s">
        <v>47</v>
      </c>
      <c r="E9" s="28"/>
      <c r="F9" s="28"/>
      <c r="G9" s="28"/>
      <c r="H9" s="28"/>
      <c r="I9" s="29"/>
      <c r="J9" s="40">
        <v>100</v>
      </c>
      <c r="K9" s="47">
        <v>100</v>
      </c>
      <c r="L9" s="54">
        <v>100</v>
      </c>
      <c r="M9" s="40">
        <v>100</v>
      </c>
      <c r="N9" s="56">
        <v>100</v>
      </c>
      <c r="O9" s="56">
        <v>100</v>
      </c>
      <c r="P9" s="52">
        <v>0</v>
      </c>
    </row>
    <row r="10" spans="2:17" ht="15.9" x14ac:dyDescent="0.45">
      <c r="B10" s="2">
        <v>2</v>
      </c>
      <c r="C10" s="39" t="s">
        <v>79</v>
      </c>
      <c r="D10" s="38" t="s">
        <v>48</v>
      </c>
      <c r="E10" s="28"/>
      <c r="F10" s="28"/>
      <c r="G10" s="28"/>
      <c r="H10" s="28"/>
      <c r="I10" s="29"/>
      <c r="J10" s="40">
        <v>100</v>
      </c>
      <c r="K10" s="47">
        <v>100</v>
      </c>
      <c r="L10" s="54">
        <v>100</v>
      </c>
      <c r="M10" s="56">
        <v>100</v>
      </c>
      <c r="N10" s="56">
        <v>100</v>
      </c>
      <c r="O10" s="56">
        <v>100</v>
      </c>
      <c r="P10" s="52">
        <v>0</v>
      </c>
    </row>
    <row r="11" spans="2:17" ht="15.9" x14ac:dyDescent="0.45">
      <c r="B11" s="2">
        <v>3</v>
      </c>
      <c r="C11" s="39" t="s">
        <v>80</v>
      </c>
      <c r="D11" s="38" t="s">
        <v>49</v>
      </c>
      <c r="E11" s="28"/>
      <c r="F11" s="28"/>
      <c r="G11" s="28"/>
      <c r="H11" s="28"/>
      <c r="I11" s="29"/>
      <c r="J11" s="40">
        <v>100</v>
      </c>
      <c r="K11" s="47">
        <v>100</v>
      </c>
      <c r="L11" s="54">
        <v>100</v>
      </c>
      <c r="M11" s="56">
        <v>100</v>
      </c>
      <c r="N11" s="56">
        <v>100</v>
      </c>
      <c r="O11" s="56">
        <v>100</v>
      </c>
      <c r="P11" s="52">
        <v>0</v>
      </c>
    </row>
    <row r="12" spans="2:17" ht="15.9" x14ac:dyDescent="0.45">
      <c r="B12" s="2">
        <v>4</v>
      </c>
      <c r="C12" s="39" t="s">
        <v>112</v>
      </c>
      <c r="D12" s="38" t="s">
        <v>109</v>
      </c>
      <c r="E12" s="28"/>
      <c r="F12" s="28"/>
      <c r="G12" s="28"/>
      <c r="H12" s="28"/>
      <c r="I12" s="29"/>
      <c r="J12" s="40">
        <v>100</v>
      </c>
      <c r="K12" s="51">
        <v>100</v>
      </c>
      <c r="L12" s="54">
        <v>100</v>
      </c>
      <c r="M12" s="56">
        <v>100</v>
      </c>
      <c r="N12" s="56">
        <v>100</v>
      </c>
      <c r="O12" s="56">
        <v>100</v>
      </c>
      <c r="P12" s="52">
        <v>0</v>
      </c>
    </row>
    <row r="13" spans="2:17" ht="15.9" x14ac:dyDescent="0.45">
      <c r="B13" s="2">
        <v>5</v>
      </c>
      <c r="C13" s="39" t="s">
        <v>81</v>
      </c>
      <c r="D13" s="38" t="s">
        <v>50</v>
      </c>
      <c r="E13" s="28"/>
      <c r="F13" s="28"/>
      <c r="G13" s="28"/>
      <c r="H13" s="28"/>
      <c r="I13" s="29"/>
      <c r="J13" s="40">
        <v>100</v>
      </c>
      <c r="K13" s="47">
        <v>100</v>
      </c>
      <c r="L13" s="54">
        <v>100</v>
      </c>
      <c r="M13" s="56">
        <v>100</v>
      </c>
      <c r="N13" s="56">
        <v>100</v>
      </c>
      <c r="O13" s="56">
        <v>100</v>
      </c>
      <c r="P13" s="52">
        <v>0</v>
      </c>
    </row>
    <row r="14" spans="2:17" ht="15.9" x14ac:dyDescent="0.45">
      <c r="B14" s="2">
        <v>6</v>
      </c>
      <c r="C14" s="39" t="s">
        <v>82</v>
      </c>
      <c r="D14" s="38" t="s">
        <v>51</v>
      </c>
      <c r="E14" s="28"/>
      <c r="F14" s="28"/>
      <c r="G14" s="28"/>
      <c r="H14" s="28"/>
      <c r="I14" s="29"/>
      <c r="J14" s="40">
        <v>100</v>
      </c>
      <c r="K14" s="47">
        <v>100</v>
      </c>
      <c r="L14" s="54">
        <v>100</v>
      </c>
      <c r="M14" s="56">
        <v>100</v>
      </c>
      <c r="N14" s="56">
        <v>100</v>
      </c>
      <c r="O14" s="56">
        <v>100</v>
      </c>
      <c r="P14" s="52">
        <v>0</v>
      </c>
    </row>
    <row r="15" spans="2:17" ht="15.9" x14ac:dyDescent="0.45">
      <c r="B15" s="2">
        <v>7</v>
      </c>
      <c r="C15" s="39" t="s">
        <v>83</v>
      </c>
      <c r="D15" s="38" t="s">
        <v>52</v>
      </c>
      <c r="E15" s="28"/>
      <c r="F15" s="28"/>
      <c r="G15" s="28"/>
      <c r="H15" s="28"/>
      <c r="I15" s="29"/>
      <c r="J15" s="40">
        <v>100</v>
      </c>
      <c r="K15" s="47">
        <v>100</v>
      </c>
      <c r="L15" s="54">
        <v>100</v>
      </c>
      <c r="M15" s="56">
        <v>100</v>
      </c>
      <c r="N15" s="56">
        <v>100</v>
      </c>
      <c r="O15" s="56">
        <v>100</v>
      </c>
      <c r="P15" s="52">
        <v>0</v>
      </c>
    </row>
    <row r="16" spans="2:17" ht="15.9" x14ac:dyDescent="0.45">
      <c r="B16" s="2">
        <v>8</v>
      </c>
      <c r="C16" s="39" t="s">
        <v>113</v>
      </c>
      <c r="D16" s="38" t="s">
        <v>110</v>
      </c>
      <c r="E16" s="28"/>
      <c r="F16" s="28"/>
      <c r="G16" s="28"/>
      <c r="H16" s="28"/>
      <c r="I16" s="29"/>
      <c r="J16" s="40">
        <v>100</v>
      </c>
      <c r="K16" s="51">
        <v>100</v>
      </c>
      <c r="L16" s="54">
        <v>100</v>
      </c>
      <c r="M16" s="56">
        <v>100</v>
      </c>
      <c r="N16" s="56">
        <v>100</v>
      </c>
      <c r="O16" s="56">
        <v>100</v>
      </c>
      <c r="P16" s="52">
        <v>0</v>
      </c>
    </row>
    <row r="17" spans="2:16" ht="15.9" x14ac:dyDescent="0.45">
      <c r="B17" s="2">
        <v>9</v>
      </c>
      <c r="C17" s="39" t="s">
        <v>84</v>
      </c>
      <c r="D17" s="38" t="s">
        <v>53</v>
      </c>
      <c r="E17" s="28"/>
      <c r="F17" s="28"/>
      <c r="G17" s="28"/>
      <c r="H17" s="28"/>
      <c r="I17" s="29"/>
      <c r="J17" s="40">
        <v>100</v>
      </c>
      <c r="K17" s="47">
        <v>100</v>
      </c>
      <c r="L17" s="54">
        <v>100</v>
      </c>
      <c r="M17" s="56">
        <v>100</v>
      </c>
      <c r="N17" s="56">
        <v>100</v>
      </c>
      <c r="O17" s="56">
        <v>100</v>
      </c>
      <c r="P17" s="52">
        <v>0</v>
      </c>
    </row>
    <row r="18" spans="2:16" ht="15.9" x14ac:dyDescent="0.45">
      <c r="B18" s="2">
        <v>10</v>
      </c>
      <c r="C18" s="39" t="s">
        <v>85</v>
      </c>
      <c r="D18" s="38" t="s">
        <v>54</v>
      </c>
      <c r="E18" s="28"/>
      <c r="F18" s="28"/>
      <c r="G18" s="28"/>
      <c r="H18" s="28"/>
      <c r="I18" s="29"/>
      <c r="J18" s="40">
        <v>100</v>
      </c>
      <c r="K18" s="47">
        <v>100</v>
      </c>
      <c r="L18" s="54">
        <v>100</v>
      </c>
      <c r="M18" s="56">
        <v>100</v>
      </c>
      <c r="N18" s="56">
        <v>100</v>
      </c>
      <c r="O18" s="56">
        <v>100</v>
      </c>
      <c r="P18" s="52">
        <v>0</v>
      </c>
    </row>
    <row r="19" spans="2:16" ht="15.9" x14ac:dyDescent="0.45">
      <c r="B19" s="2">
        <v>11</v>
      </c>
      <c r="C19" s="39" t="s">
        <v>86</v>
      </c>
      <c r="D19" s="38" t="s">
        <v>55</v>
      </c>
      <c r="E19" s="28"/>
      <c r="F19" s="28"/>
      <c r="G19" s="28"/>
      <c r="H19" s="28"/>
      <c r="I19" s="29"/>
      <c r="J19" s="40">
        <v>100</v>
      </c>
      <c r="K19" s="47">
        <v>100</v>
      </c>
      <c r="L19" s="54">
        <v>100</v>
      </c>
      <c r="M19" s="56">
        <v>100</v>
      </c>
      <c r="N19" s="56">
        <v>100</v>
      </c>
      <c r="O19" s="56">
        <v>100</v>
      </c>
      <c r="P19" s="52">
        <v>0</v>
      </c>
    </row>
    <row r="20" spans="2:16" ht="15.9" x14ac:dyDescent="0.45">
      <c r="B20" s="2">
        <v>12</v>
      </c>
      <c r="C20" s="39" t="s">
        <v>87</v>
      </c>
      <c r="D20" s="38" t="s">
        <v>56</v>
      </c>
      <c r="E20" s="28"/>
      <c r="F20" s="28"/>
      <c r="G20" s="28"/>
      <c r="H20" s="28"/>
      <c r="I20" s="29"/>
      <c r="J20" s="40">
        <v>100</v>
      </c>
      <c r="K20" s="47">
        <v>100</v>
      </c>
      <c r="L20" s="54">
        <v>100</v>
      </c>
      <c r="M20" s="56">
        <v>100</v>
      </c>
      <c r="N20" s="56">
        <v>100</v>
      </c>
      <c r="O20" s="56">
        <v>100</v>
      </c>
      <c r="P20" s="52">
        <v>0</v>
      </c>
    </row>
    <row r="21" spans="2:16" ht="15.9" x14ac:dyDescent="0.45">
      <c r="B21" s="2">
        <v>13</v>
      </c>
      <c r="C21" s="39" t="s">
        <v>88</v>
      </c>
      <c r="D21" s="38" t="s">
        <v>57</v>
      </c>
      <c r="E21" s="28"/>
      <c r="F21" s="28"/>
      <c r="G21" s="28"/>
      <c r="H21" s="28"/>
      <c r="I21" s="29"/>
      <c r="J21" s="40">
        <v>100</v>
      </c>
      <c r="K21" s="47">
        <v>100</v>
      </c>
      <c r="L21" s="54">
        <v>100</v>
      </c>
      <c r="M21" s="56">
        <v>100</v>
      </c>
      <c r="N21" s="56">
        <v>100</v>
      </c>
      <c r="O21" s="56">
        <v>100</v>
      </c>
      <c r="P21" s="52">
        <v>0</v>
      </c>
    </row>
    <row r="22" spans="2:16" ht="15.9" x14ac:dyDescent="0.45">
      <c r="B22" s="2">
        <v>14</v>
      </c>
      <c r="C22" s="39" t="s">
        <v>89</v>
      </c>
      <c r="D22" s="38" t="s">
        <v>58</v>
      </c>
      <c r="E22" s="28"/>
      <c r="F22" s="28"/>
      <c r="G22" s="28"/>
      <c r="H22" s="28"/>
      <c r="I22" s="29"/>
      <c r="J22" s="40">
        <v>100</v>
      </c>
      <c r="K22" s="47">
        <v>100</v>
      </c>
      <c r="L22" s="54">
        <v>100</v>
      </c>
      <c r="M22" s="56">
        <v>100</v>
      </c>
      <c r="N22" s="56">
        <v>100</v>
      </c>
      <c r="O22" s="56">
        <v>100</v>
      </c>
      <c r="P22" s="52">
        <v>0</v>
      </c>
    </row>
    <row r="23" spans="2:16" ht="15.9" x14ac:dyDescent="0.45">
      <c r="B23" s="2">
        <v>15</v>
      </c>
      <c r="C23" s="39" t="s">
        <v>90</v>
      </c>
      <c r="D23" s="38" t="s">
        <v>59</v>
      </c>
      <c r="E23" s="28"/>
      <c r="F23" s="28"/>
      <c r="G23" s="28"/>
      <c r="H23" s="28"/>
      <c r="I23" s="29"/>
      <c r="J23" s="40">
        <v>100</v>
      </c>
      <c r="K23" s="47">
        <v>100</v>
      </c>
      <c r="L23" s="54">
        <v>100</v>
      </c>
      <c r="M23" s="56">
        <v>100</v>
      </c>
      <c r="N23" s="56">
        <v>100</v>
      </c>
      <c r="O23" s="56">
        <v>100</v>
      </c>
      <c r="P23" s="52">
        <v>0</v>
      </c>
    </row>
    <row r="24" spans="2:16" s="33" customFormat="1" ht="15.9" x14ac:dyDescent="0.45">
      <c r="B24" s="2">
        <v>16</v>
      </c>
      <c r="C24" s="39" t="s">
        <v>91</v>
      </c>
      <c r="D24" s="38" t="s">
        <v>60</v>
      </c>
      <c r="E24" s="28"/>
      <c r="F24" s="28"/>
      <c r="G24" s="28"/>
      <c r="H24" s="28"/>
      <c r="I24" s="29"/>
      <c r="J24" s="40">
        <v>100</v>
      </c>
      <c r="K24" s="47">
        <v>100</v>
      </c>
      <c r="L24" s="54">
        <v>100</v>
      </c>
      <c r="M24" s="56">
        <v>100</v>
      </c>
      <c r="N24" s="56">
        <v>100</v>
      </c>
      <c r="O24" s="56">
        <v>100</v>
      </c>
      <c r="P24" s="52">
        <v>0</v>
      </c>
    </row>
    <row r="25" spans="2:16" s="33" customFormat="1" ht="15.9" x14ac:dyDescent="0.45">
      <c r="B25" s="2">
        <v>17</v>
      </c>
      <c r="C25" s="39" t="s">
        <v>92</v>
      </c>
      <c r="D25" s="38" t="s">
        <v>61</v>
      </c>
      <c r="E25" s="28"/>
      <c r="F25" s="28"/>
      <c r="G25" s="28"/>
      <c r="H25" s="28"/>
      <c r="I25" s="29"/>
      <c r="J25" s="40">
        <v>100</v>
      </c>
      <c r="K25" s="47">
        <v>100</v>
      </c>
      <c r="L25" s="54">
        <v>100</v>
      </c>
      <c r="M25" s="56">
        <v>100</v>
      </c>
      <c r="N25" s="56">
        <v>100</v>
      </c>
      <c r="O25" s="56">
        <v>100</v>
      </c>
      <c r="P25" s="52">
        <v>0</v>
      </c>
    </row>
    <row r="26" spans="2:16" s="33" customFormat="1" ht="15.9" x14ac:dyDescent="0.45">
      <c r="B26" s="2">
        <v>18</v>
      </c>
      <c r="C26" s="39" t="s">
        <v>93</v>
      </c>
      <c r="D26" s="38" t="s">
        <v>62</v>
      </c>
      <c r="E26" s="28"/>
      <c r="F26" s="28"/>
      <c r="G26" s="28"/>
      <c r="H26" s="28"/>
      <c r="I26" s="29"/>
      <c r="J26" s="40">
        <v>100</v>
      </c>
      <c r="K26" s="47">
        <v>100</v>
      </c>
      <c r="L26" s="54">
        <v>100</v>
      </c>
      <c r="M26" s="56">
        <v>100</v>
      </c>
      <c r="N26" s="56">
        <v>100</v>
      </c>
      <c r="O26" s="56">
        <v>100</v>
      </c>
      <c r="P26" s="52">
        <v>0</v>
      </c>
    </row>
    <row r="27" spans="2:16" s="33" customFormat="1" ht="15.9" x14ac:dyDescent="0.45">
      <c r="B27" s="2">
        <v>19</v>
      </c>
      <c r="C27" s="39" t="s">
        <v>94</v>
      </c>
      <c r="D27" s="38" t="s">
        <v>63</v>
      </c>
      <c r="E27" s="28"/>
      <c r="F27" s="28"/>
      <c r="G27" s="28"/>
      <c r="H27" s="28"/>
      <c r="I27" s="29"/>
      <c r="J27" s="40">
        <v>100</v>
      </c>
      <c r="K27" s="47">
        <v>100</v>
      </c>
      <c r="L27" s="54">
        <v>100</v>
      </c>
      <c r="M27" s="56">
        <v>100</v>
      </c>
      <c r="N27" s="56">
        <v>100</v>
      </c>
      <c r="O27" s="56">
        <v>100</v>
      </c>
      <c r="P27" s="52">
        <v>0</v>
      </c>
    </row>
    <row r="28" spans="2:16" s="33" customFormat="1" ht="15.9" x14ac:dyDescent="0.45">
      <c r="B28" s="2">
        <v>20</v>
      </c>
      <c r="C28" s="39" t="s">
        <v>95</v>
      </c>
      <c r="D28" s="38" t="s">
        <v>64</v>
      </c>
      <c r="E28" s="28"/>
      <c r="F28" s="28"/>
      <c r="G28" s="28"/>
      <c r="H28" s="28"/>
      <c r="I28" s="29"/>
      <c r="J28" s="40">
        <v>100</v>
      </c>
      <c r="K28" s="47">
        <v>100</v>
      </c>
      <c r="L28" s="54">
        <v>100</v>
      </c>
      <c r="M28" s="56">
        <v>100</v>
      </c>
      <c r="N28" s="56">
        <v>100</v>
      </c>
      <c r="O28" s="56">
        <v>100</v>
      </c>
      <c r="P28" s="52">
        <v>0</v>
      </c>
    </row>
    <row r="29" spans="2:16" s="33" customFormat="1" ht="15.9" x14ac:dyDescent="0.45">
      <c r="B29" s="2">
        <v>21</v>
      </c>
      <c r="C29" s="39" t="s">
        <v>96</v>
      </c>
      <c r="D29" s="38" t="s">
        <v>65</v>
      </c>
      <c r="E29" s="28"/>
      <c r="F29" s="28"/>
      <c r="G29" s="28"/>
      <c r="H29" s="28"/>
      <c r="I29" s="29"/>
      <c r="J29" s="40">
        <v>100</v>
      </c>
      <c r="K29" s="47">
        <v>95</v>
      </c>
      <c r="L29" s="54">
        <v>95</v>
      </c>
      <c r="M29" s="56">
        <v>95</v>
      </c>
      <c r="N29" s="56">
        <v>95</v>
      </c>
      <c r="O29" s="56">
        <v>95</v>
      </c>
      <c r="P29" s="52">
        <v>0</v>
      </c>
    </row>
    <row r="30" spans="2:16" s="33" customFormat="1" ht="15.9" x14ac:dyDescent="0.45">
      <c r="B30" s="2">
        <v>22</v>
      </c>
      <c r="C30" s="39" t="s">
        <v>97</v>
      </c>
      <c r="D30" s="38" t="s">
        <v>66</v>
      </c>
      <c r="E30" s="28"/>
      <c r="F30" s="28"/>
      <c r="G30" s="28"/>
      <c r="H30" s="28"/>
      <c r="I30" s="29"/>
      <c r="J30" s="40">
        <v>100</v>
      </c>
      <c r="K30" s="47">
        <v>100</v>
      </c>
      <c r="L30" s="54">
        <v>100</v>
      </c>
      <c r="M30" s="56">
        <v>100</v>
      </c>
      <c r="N30" s="56">
        <v>100</v>
      </c>
      <c r="O30" s="56">
        <v>100</v>
      </c>
      <c r="P30" s="52">
        <v>0</v>
      </c>
    </row>
    <row r="31" spans="2:16" s="33" customFormat="1" ht="15.9" x14ac:dyDescent="0.45">
      <c r="B31" s="2">
        <v>23</v>
      </c>
      <c r="C31" s="39" t="s">
        <v>98</v>
      </c>
      <c r="D31" s="38" t="s">
        <v>67</v>
      </c>
      <c r="E31" s="28"/>
      <c r="F31" s="28"/>
      <c r="G31" s="28"/>
      <c r="H31" s="28"/>
      <c r="I31" s="29"/>
      <c r="J31" s="40">
        <v>100</v>
      </c>
      <c r="K31" s="47">
        <v>100</v>
      </c>
      <c r="L31" s="54">
        <v>100</v>
      </c>
      <c r="M31" s="56">
        <v>100</v>
      </c>
      <c r="N31" s="56">
        <v>100</v>
      </c>
      <c r="O31" s="56">
        <v>100</v>
      </c>
      <c r="P31" s="52">
        <v>0</v>
      </c>
    </row>
    <row r="32" spans="2:16" s="33" customFormat="1" ht="15.9" x14ac:dyDescent="0.45">
      <c r="B32" s="2">
        <v>24</v>
      </c>
      <c r="C32" s="39" t="s">
        <v>114</v>
      </c>
      <c r="D32" s="38" t="s">
        <v>111</v>
      </c>
      <c r="E32" s="28"/>
      <c r="F32" s="28"/>
      <c r="G32" s="28"/>
      <c r="H32" s="28"/>
      <c r="I32" s="29"/>
      <c r="J32" s="40">
        <v>100</v>
      </c>
      <c r="K32" s="47">
        <v>100</v>
      </c>
      <c r="L32" s="54">
        <v>100</v>
      </c>
      <c r="M32" s="56">
        <v>100</v>
      </c>
      <c r="N32" s="56">
        <v>100</v>
      </c>
      <c r="O32" s="56">
        <v>100</v>
      </c>
      <c r="P32" s="52">
        <v>0</v>
      </c>
    </row>
    <row r="33" spans="2:16" s="33" customFormat="1" ht="15.9" x14ac:dyDescent="0.45">
      <c r="B33" s="2">
        <v>25</v>
      </c>
      <c r="C33" s="39" t="s">
        <v>99</v>
      </c>
      <c r="D33" s="38" t="s">
        <v>68</v>
      </c>
      <c r="E33" s="28"/>
      <c r="F33" s="28"/>
      <c r="G33" s="28"/>
      <c r="H33" s="28"/>
      <c r="I33" s="29"/>
      <c r="J33" s="40">
        <v>100</v>
      </c>
      <c r="K33" s="51">
        <v>100</v>
      </c>
      <c r="L33" s="54">
        <v>100</v>
      </c>
      <c r="M33" s="56">
        <v>100</v>
      </c>
      <c r="N33" s="56">
        <v>100</v>
      </c>
      <c r="O33" s="56">
        <v>100</v>
      </c>
      <c r="P33" s="52">
        <v>0</v>
      </c>
    </row>
    <row r="34" spans="2:16" s="33" customFormat="1" ht="15.9" x14ac:dyDescent="0.45">
      <c r="B34" s="2">
        <v>26</v>
      </c>
      <c r="C34" s="39" t="s">
        <v>100</v>
      </c>
      <c r="D34" s="38" t="s">
        <v>69</v>
      </c>
      <c r="E34" s="28"/>
      <c r="F34" s="28"/>
      <c r="G34" s="28"/>
      <c r="H34" s="28"/>
      <c r="I34" s="29"/>
      <c r="J34" s="40">
        <v>100</v>
      </c>
      <c r="K34" s="47">
        <v>100</v>
      </c>
      <c r="L34" s="54">
        <v>100</v>
      </c>
      <c r="M34" s="56">
        <v>100</v>
      </c>
      <c r="N34" s="56">
        <v>100</v>
      </c>
      <c r="O34" s="56">
        <v>100</v>
      </c>
      <c r="P34" s="52">
        <v>0</v>
      </c>
    </row>
    <row r="35" spans="2:16" s="33" customFormat="1" ht="15.9" x14ac:dyDescent="0.45">
      <c r="B35" s="2">
        <v>27</v>
      </c>
      <c r="C35" s="39" t="s">
        <v>101</v>
      </c>
      <c r="D35" s="38" t="s">
        <v>70</v>
      </c>
      <c r="E35" s="28"/>
      <c r="F35" s="28"/>
      <c r="G35" s="28"/>
      <c r="H35" s="28"/>
      <c r="I35" s="29"/>
      <c r="J35" s="40">
        <v>100</v>
      </c>
      <c r="K35" s="47">
        <v>100</v>
      </c>
      <c r="L35" s="54">
        <v>100</v>
      </c>
      <c r="M35" s="56">
        <v>100</v>
      </c>
      <c r="N35" s="56">
        <v>100</v>
      </c>
      <c r="O35" s="56">
        <v>100</v>
      </c>
      <c r="P35" s="52">
        <v>0</v>
      </c>
    </row>
    <row r="36" spans="2:16" s="33" customFormat="1" ht="15.9" x14ac:dyDescent="0.45">
      <c r="B36" s="2">
        <v>28</v>
      </c>
      <c r="C36" s="39" t="s">
        <v>102</v>
      </c>
      <c r="D36" s="38" t="s">
        <v>71</v>
      </c>
      <c r="E36" s="28"/>
      <c r="F36" s="28"/>
      <c r="G36" s="28"/>
      <c r="H36" s="28"/>
      <c r="I36" s="29"/>
      <c r="J36" s="40">
        <v>100</v>
      </c>
      <c r="K36" s="47">
        <v>100</v>
      </c>
      <c r="L36" s="54">
        <v>100</v>
      </c>
      <c r="M36" s="56">
        <v>100</v>
      </c>
      <c r="N36" s="56">
        <v>100</v>
      </c>
      <c r="O36" s="56">
        <v>100</v>
      </c>
      <c r="P36" s="52">
        <v>0</v>
      </c>
    </row>
    <row r="37" spans="2:16" s="33" customFormat="1" ht="15.9" x14ac:dyDescent="0.45">
      <c r="B37" s="2">
        <v>29</v>
      </c>
      <c r="C37" s="39" t="s">
        <v>103</v>
      </c>
      <c r="D37" s="38" t="s">
        <v>72</v>
      </c>
      <c r="E37" s="28"/>
      <c r="F37" s="28"/>
      <c r="G37" s="28"/>
      <c r="H37" s="28"/>
      <c r="I37" s="29"/>
      <c r="J37" s="40">
        <v>100</v>
      </c>
      <c r="K37" s="47">
        <v>100</v>
      </c>
      <c r="L37" s="54">
        <v>100</v>
      </c>
      <c r="M37" s="56">
        <v>100</v>
      </c>
      <c r="N37" s="56">
        <v>100</v>
      </c>
      <c r="O37" s="56">
        <v>100</v>
      </c>
      <c r="P37" s="52">
        <v>0</v>
      </c>
    </row>
    <row r="38" spans="2:16" s="33" customFormat="1" ht="15.9" x14ac:dyDescent="0.45">
      <c r="B38" s="2">
        <v>30</v>
      </c>
      <c r="C38" s="39" t="s">
        <v>104</v>
      </c>
      <c r="D38" s="38" t="s">
        <v>73</v>
      </c>
      <c r="E38" s="28"/>
      <c r="F38" s="28"/>
      <c r="G38" s="28"/>
      <c r="H38" s="28"/>
      <c r="I38" s="29"/>
      <c r="J38" s="40">
        <v>100</v>
      </c>
      <c r="K38" s="47">
        <v>100</v>
      </c>
      <c r="L38" s="54">
        <v>100</v>
      </c>
      <c r="M38" s="56">
        <v>100</v>
      </c>
      <c r="N38" s="56">
        <v>100</v>
      </c>
      <c r="O38" s="56">
        <v>100</v>
      </c>
      <c r="P38" s="52">
        <v>0</v>
      </c>
    </row>
    <row r="39" spans="2:16" s="33" customFormat="1" ht="15.9" x14ac:dyDescent="0.45">
      <c r="B39" s="2">
        <v>31</v>
      </c>
      <c r="C39" s="39" t="s">
        <v>105</v>
      </c>
      <c r="D39" s="38" t="s">
        <v>74</v>
      </c>
      <c r="E39" s="28"/>
      <c r="F39" s="28"/>
      <c r="G39" s="28"/>
      <c r="H39" s="28"/>
      <c r="I39" s="29"/>
      <c r="J39" s="40">
        <v>100</v>
      </c>
      <c r="K39" s="47">
        <v>100</v>
      </c>
      <c r="L39" s="54">
        <v>100</v>
      </c>
      <c r="M39" s="56">
        <v>100</v>
      </c>
      <c r="N39" s="56">
        <v>100</v>
      </c>
      <c r="O39" s="56">
        <v>100</v>
      </c>
      <c r="P39" s="52">
        <v>0</v>
      </c>
    </row>
    <row r="40" spans="2:16" s="33" customFormat="1" ht="15.9" x14ac:dyDescent="0.45">
      <c r="B40" s="2">
        <v>32</v>
      </c>
      <c r="C40" s="39" t="s">
        <v>106</v>
      </c>
      <c r="D40" s="38" t="s">
        <v>75</v>
      </c>
      <c r="E40" s="28"/>
      <c r="F40" s="28"/>
      <c r="G40" s="28"/>
      <c r="H40" s="28"/>
      <c r="I40" s="29"/>
      <c r="J40" s="40">
        <v>100</v>
      </c>
      <c r="K40" s="47">
        <v>80</v>
      </c>
      <c r="L40" s="54">
        <v>80</v>
      </c>
      <c r="M40" s="56">
        <v>80</v>
      </c>
      <c r="N40" s="56">
        <v>80</v>
      </c>
      <c r="O40" s="56">
        <v>80</v>
      </c>
      <c r="P40" s="52">
        <v>0</v>
      </c>
    </row>
    <row r="41" spans="2:16" s="33" customFormat="1" ht="15.9" x14ac:dyDescent="0.45">
      <c r="B41" s="2">
        <v>33</v>
      </c>
      <c r="C41" s="39" t="s">
        <v>107</v>
      </c>
      <c r="D41" s="38" t="s">
        <v>76</v>
      </c>
      <c r="E41" s="28"/>
      <c r="F41" s="28"/>
      <c r="G41" s="28"/>
      <c r="H41" s="28"/>
      <c r="I41" s="29"/>
      <c r="J41" s="40">
        <v>100</v>
      </c>
      <c r="K41" s="47">
        <v>100</v>
      </c>
      <c r="L41" s="54">
        <v>100</v>
      </c>
      <c r="M41" s="56">
        <v>100</v>
      </c>
      <c r="N41" s="56">
        <v>100</v>
      </c>
      <c r="O41" s="56">
        <v>100</v>
      </c>
      <c r="P41" s="52">
        <v>0</v>
      </c>
    </row>
    <row r="42" spans="2:16" s="33" customFormat="1" ht="15.9" x14ac:dyDescent="0.45">
      <c r="B42" s="2">
        <v>34</v>
      </c>
      <c r="C42" s="39" t="s">
        <v>108</v>
      </c>
      <c r="D42" s="38" t="s">
        <v>77</v>
      </c>
      <c r="E42" s="28"/>
      <c r="F42" s="28"/>
      <c r="G42" s="28"/>
      <c r="H42" s="28"/>
      <c r="I42" s="29"/>
      <c r="J42" s="40">
        <v>100</v>
      </c>
      <c r="K42" s="47">
        <v>100</v>
      </c>
      <c r="L42" s="54">
        <v>100</v>
      </c>
      <c r="M42" s="56">
        <v>100</v>
      </c>
      <c r="N42" s="56">
        <v>100</v>
      </c>
      <c r="O42" s="56">
        <v>100</v>
      </c>
      <c r="P42" s="52">
        <v>0</v>
      </c>
    </row>
    <row r="43" spans="2:16" x14ac:dyDescent="0.4">
      <c r="B43" s="2"/>
      <c r="C43" s="33"/>
      <c r="D43" s="33"/>
      <c r="E43" s="28"/>
      <c r="F43" s="28"/>
      <c r="G43" s="28"/>
      <c r="H43" s="28"/>
      <c r="I43" s="29"/>
      <c r="J43" s="34"/>
      <c r="K43" s="23"/>
      <c r="L43" s="23"/>
      <c r="M43" s="23"/>
      <c r="N43" s="23"/>
      <c r="O43" s="23"/>
      <c r="P43" s="52">
        <v>0</v>
      </c>
    </row>
    <row r="44" spans="2:16" x14ac:dyDescent="0.4">
      <c r="B44" s="2"/>
      <c r="C44" s="33"/>
      <c r="D44" s="33"/>
      <c r="E44" s="28"/>
      <c r="F44" s="28"/>
      <c r="G44" s="28"/>
      <c r="H44" s="28"/>
      <c r="I44" s="29"/>
      <c r="J44" s="34"/>
      <c r="K44" s="23"/>
      <c r="L44" s="23"/>
      <c r="M44" s="23"/>
      <c r="N44" s="23"/>
      <c r="O44" s="23"/>
      <c r="P44" s="33"/>
    </row>
    <row r="45" spans="2:16" x14ac:dyDescent="0.4">
      <c r="B45" s="2"/>
      <c r="C45" s="33"/>
      <c r="D45" s="33"/>
      <c r="E45" s="28"/>
      <c r="F45" s="28"/>
      <c r="G45" s="28"/>
      <c r="H45" s="28"/>
      <c r="I45" s="29"/>
      <c r="J45" s="23"/>
      <c r="K45" s="23"/>
      <c r="L45" s="23"/>
      <c r="M45" s="23"/>
      <c r="N45" s="23"/>
      <c r="O45" s="23"/>
      <c r="P45" s="33"/>
    </row>
    <row r="46" spans="2:16" x14ac:dyDescent="0.4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55"/>
    </row>
    <row r="47" spans="2:16" x14ac:dyDescent="0.4">
      <c r="C47" s="61"/>
      <c r="D47" s="61"/>
      <c r="E47" s="21"/>
      <c r="H47" s="69" t="s">
        <v>19</v>
      </c>
      <c r="I47" s="69"/>
      <c r="J47" s="25">
        <f>COUNTIF(J9:J44,"&gt;=70")</f>
        <v>34</v>
      </c>
      <c r="K47" s="50">
        <f>COUNTIF(K9:K44,"&gt;=70")</f>
        <v>34</v>
      </c>
      <c r="L47" s="25">
        <f t="shared" ref="L47:O47" si="0">COUNTIF(L46:L46,"&gt;=70")</f>
        <v>0</v>
      </c>
      <c r="M47" s="25">
        <f t="shared" si="0"/>
        <v>0</v>
      </c>
      <c r="N47" s="25">
        <f t="shared" si="0"/>
        <v>0</v>
      </c>
      <c r="O47" s="25">
        <f t="shared" si="0"/>
        <v>0</v>
      </c>
      <c r="P47" s="16" t="e">
        <f>COUNTIF(#REF!,"&gt;=70")</f>
        <v>#REF!</v>
      </c>
    </row>
    <row r="48" spans="2:16" x14ac:dyDescent="0.4">
      <c r="C48" s="61"/>
      <c r="D48" s="61"/>
      <c r="E48" s="10"/>
      <c r="H48" s="64" t="s">
        <v>20</v>
      </c>
      <c r="I48" s="64"/>
      <c r="J48" s="26">
        <f>COUNTIF(J9:J46,"&lt;70")</f>
        <v>0</v>
      </c>
      <c r="K48" s="49">
        <f>COUNTIF(K9:K46,"&lt;70")</f>
        <v>0</v>
      </c>
      <c r="L48" s="26">
        <f t="shared" ref="L48:P48" si="1">COUNTIF(L46:L46,"&lt;70")</f>
        <v>0</v>
      </c>
      <c r="M48" s="26">
        <f t="shared" si="1"/>
        <v>0</v>
      </c>
      <c r="N48" s="26">
        <f t="shared" si="1"/>
        <v>0</v>
      </c>
      <c r="O48" s="26">
        <f t="shared" si="1"/>
        <v>0</v>
      </c>
      <c r="P48" s="26">
        <f t="shared" si="1"/>
        <v>0</v>
      </c>
    </row>
    <row r="49" spans="3:16" x14ac:dyDescent="0.4">
      <c r="C49" s="61"/>
      <c r="D49" s="61"/>
      <c r="E49" s="61"/>
      <c r="H49" s="64" t="s">
        <v>21</v>
      </c>
      <c r="I49" s="64"/>
      <c r="J49" s="26">
        <f>COUNT(J8:J45)</f>
        <v>34</v>
      </c>
      <c r="K49" s="49">
        <f>COUNT(K8:K45)</f>
        <v>34</v>
      </c>
      <c r="L49" s="26">
        <f t="shared" ref="L49:P49" si="2">COUNT(L46:L46)</f>
        <v>0</v>
      </c>
      <c r="M49" s="26">
        <f t="shared" si="2"/>
        <v>0</v>
      </c>
      <c r="N49" s="26">
        <f t="shared" si="2"/>
        <v>0</v>
      </c>
      <c r="O49" s="26">
        <f t="shared" si="2"/>
        <v>0</v>
      </c>
      <c r="P49" s="26">
        <f t="shared" si="2"/>
        <v>0</v>
      </c>
    </row>
    <row r="50" spans="3:16" x14ac:dyDescent="0.4">
      <c r="C50" s="61"/>
      <c r="D50" s="61"/>
      <c r="E50" s="21"/>
      <c r="F50" s="4"/>
      <c r="H50" s="65" t="s">
        <v>16</v>
      </c>
      <c r="I50" s="65"/>
      <c r="J50" s="14">
        <f>J47/J49</f>
        <v>1</v>
      </c>
      <c r="K50" s="15">
        <f t="shared" ref="K50:P50" si="3">K47/K49</f>
        <v>1</v>
      </c>
      <c r="L50" s="15" t="e">
        <f t="shared" si="3"/>
        <v>#DIV/0!</v>
      </c>
      <c r="M50" s="15" t="e">
        <f t="shared" si="3"/>
        <v>#DIV/0!</v>
      </c>
      <c r="N50" s="15" t="e">
        <f t="shared" si="3"/>
        <v>#DIV/0!</v>
      </c>
      <c r="O50" s="15" t="e">
        <f t="shared" si="3"/>
        <v>#DIV/0!</v>
      </c>
      <c r="P50" s="15" t="e">
        <f t="shared" si="3"/>
        <v>#REF!</v>
      </c>
    </row>
    <row r="51" spans="3:16" x14ac:dyDescent="0.4">
      <c r="C51" s="61"/>
      <c r="D51" s="61"/>
      <c r="E51" s="21"/>
      <c r="F51" s="4"/>
      <c r="H51" s="65" t="s">
        <v>17</v>
      </c>
      <c r="I51" s="65"/>
      <c r="J51" s="14">
        <f>J48/J49</f>
        <v>0</v>
      </c>
      <c r="K51" s="14">
        <f t="shared" ref="K51:P51" si="4">K48/K49</f>
        <v>0</v>
      </c>
      <c r="L51" s="15" t="e">
        <f t="shared" si="4"/>
        <v>#DIV/0!</v>
      </c>
      <c r="M51" s="15" t="e">
        <f t="shared" si="4"/>
        <v>#DIV/0!</v>
      </c>
      <c r="N51" s="15" t="e">
        <f t="shared" si="4"/>
        <v>#DIV/0!</v>
      </c>
      <c r="O51" s="15" t="e">
        <f t="shared" si="4"/>
        <v>#DIV/0!</v>
      </c>
      <c r="P51" s="15" t="e">
        <f t="shared" si="4"/>
        <v>#DIV/0!</v>
      </c>
    </row>
    <row r="52" spans="3:16" x14ac:dyDescent="0.4">
      <c r="C52" s="61"/>
      <c r="D52" s="61"/>
      <c r="E52" s="10"/>
      <c r="F52" s="4"/>
    </row>
    <row r="53" spans="3:16" x14ac:dyDescent="0.4">
      <c r="C53" s="21"/>
      <c r="D53" s="21"/>
      <c r="E53" s="10"/>
      <c r="F53" s="4"/>
    </row>
    <row r="54" spans="3:16" x14ac:dyDescent="0.4">
      <c r="J54" s="62"/>
      <c r="K54" s="62"/>
      <c r="L54" s="62"/>
      <c r="M54" s="62"/>
      <c r="N54" s="62"/>
      <c r="O54" s="62"/>
    </row>
    <row r="55" spans="3:16" x14ac:dyDescent="0.4">
      <c r="J55" s="63" t="s">
        <v>18</v>
      </c>
      <c r="K55" s="63"/>
      <c r="L55" s="63"/>
      <c r="M55" s="63"/>
      <c r="N55" s="63"/>
      <c r="O55" s="63"/>
    </row>
  </sheetData>
  <mergeCells count="29">
    <mergeCell ref="D6:G6"/>
    <mergeCell ref="I6:J6"/>
    <mergeCell ref="K6:O6"/>
    <mergeCell ref="B2:O2"/>
    <mergeCell ref="C3:O3"/>
    <mergeCell ref="D4:G4"/>
    <mergeCell ref="J4:K4"/>
    <mergeCell ref="N4:O4"/>
    <mergeCell ref="C47:D47"/>
    <mergeCell ref="H47:I47"/>
    <mergeCell ref="C48:D48"/>
    <mergeCell ref="H48:I48"/>
    <mergeCell ref="D8:I8"/>
    <mergeCell ref="C52:D52"/>
    <mergeCell ref="J54:O54"/>
    <mergeCell ref="J55:O55"/>
    <mergeCell ref="C49:E49"/>
    <mergeCell ref="H49:I49"/>
    <mergeCell ref="C50:D50"/>
    <mergeCell ref="H50:I50"/>
    <mergeCell ref="C51:D51"/>
    <mergeCell ref="H51:I51"/>
    <mergeCell ref="N46:O46"/>
    <mergeCell ref="B46:C46"/>
    <mergeCell ref="D46:E46"/>
    <mergeCell ref="F46:G46"/>
    <mergeCell ref="H46:I46"/>
    <mergeCell ref="J46:K46"/>
    <mergeCell ref="L46:M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T46"/>
  <sheetViews>
    <sheetView tabSelected="1" topLeftCell="L1" zoomScale="161" zoomScaleNormal="190" workbookViewId="0">
      <selection activeCell="N5" sqref="N5"/>
    </sheetView>
  </sheetViews>
  <sheetFormatPr baseColWidth="10" defaultRowHeight="14.6" x14ac:dyDescent="0.4"/>
  <cols>
    <col min="1" max="1" width="1.3046875" style="17" customWidth="1"/>
    <col min="2" max="2" width="5" style="17" customWidth="1"/>
    <col min="3" max="3" width="10.84375" style="17" customWidth="1"/>
    <col min="4" max="4" width="7.765625" style="17" customWidth="1"/>
    <col min="5" max="9" width="7.69140625" style="17" customWidth="1"/>
    <col min="10" max="10" width="7.15234375" style="17" customWidth="1"/>
    <col min="11" max="12" width="5.69140625" style="17" customWidth="1"/>
    <col min="13" max="13" width="6.3828125" style="17" customWidth="1"/>
    <col min="14" max="16" width="5.69140625" style="17" customWidth="1"/>
    <col min="17" max="17" width="8.69140625" style="17" customWidth="1"/>
    <col min="18" max="18" width="5.69140625" style="17" customWidth="1"/>
    <col min="19" max="19" width="8.84375" style="17" customWidth="1"/>
    <col min="20" max="16384" width="11.07421875" style="17"/>
  </cols>
  <sheetData>
    <row r="2" spans="2:20" ht="15.9" x14ac:dyDescent="0.45">
      <c r="B2" s="74" t="s">
        <v>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</row>
    <row r="3" spans="2:20" x14ac:dyDescent="0.4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24"/>
      <c r="R3" s="24"/>
    </row>
    <row r="4" spans="2:20" x14ac:dyDescent="0.4">
      <c r="C4" s="17" t="s">
        <v>0</v>
      </c>
      <c r="D4" s="76" t="s">
        <v>44</v>
      </c>
      <c r="E4" s="76"/>
      <c r="F4" s="76"/>
      <c r="G4" s="76"/>
      <c r="I4" s="17" t="s">
        <v>1</v>
      </c>
      <c r="J4" s="70" t="s">
        <v>45</v>
      </c>
      <c r="K4" s="70"/>
      <c r="M4" s="17" t="s">
        <v>2</v>
      </c>
      <c r="N4" s="77">
        <v>45812</v>
      </c>
      <c r="O4" s="77"/>
    </row>
    <row r="5" spans="2:20" ht="6.75" customHeight="1" x14ac:dyDescent="0.4">
      <c r="D5" s="19"/>
      <c r="E5" s="19"/>
      <c r="F5" s="19"/>
      <c r="G5" s="19"/>
    </row>
    <row r="6" spans="2:20" x14ac:dyDescent="0.4">
      <c r="C6" s="17" t="s">
        <v>3</v>
      </c>
      <c r="D6" s="70" t="s">
        <v>46</v>
      </c>
      <c r="E6" s="70"/>
      <c r="F6" s="70"/>
      <c r="G6" s="70"/>
      <c r="I6" s="71" t="s">
        <v>22</v>
      </c>
      <c r="J6" s="71"/>
      <c r="K6" s="72" t="s">
        <v>24</v>
      </c>
      <c r="L6" s="72"/>
      <c r="M6" s="72"/>
      <c r="N6" s="72"/>
      <c r="O6" s="72"/>
      <c r="P6" s="72"/>
    </row>
    <row r="7" spans="2:20" ht="11.25" customHeight="1" x14ac:dyDescent="0.4"/>
    <row r="8" spans="2:20" x14ac:dyDescent="0.4">
      <c r="B8" s="2" t="s">
        <v>4</v>
      </c>
      <c r="C8" s="2" t="s">
        <v>6</v>
      </c>
      <c r="D8" s="73" t="s">
        <v>5</v>
      </c>
      <c r="E8" s="73"/>
      <c r="F8" s="73"/>
      <c r="G8" s="73"/>
      <c r="H8" s="73"/>
      <c r="I8" s="73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5" t="s">
        <v>23</v>
      </c>
      <c r="S8" s="60"/>
      <c r="T8" s="60"/>
    </row>
    <row r="9" spans="2:20" ht="15.9" x14ac:dyDescent="0.45">
      <c r="B9" s="22">
        <v>1</v>
      </c>
      <c r="C9" s="43" t="s">
        <v>165</v>
      </c>
      <c r="D9" s="44" t="s">
        <v>189</v>
      </c>
      <c r="E9" s="32"/>
      <c r="F9" s="32"/>
      <c r="G9" s="32"/>
      <c r="H9" s="32"/>
      <c r="I9" s="32"/>
      <c r="J9" s="23">
        <v>80</v>
      </c>
      <c r="K9" s="23">
        <v>70</v>
      </c>
      <c r="L9" s="23">
        <v>80</v>
      </c>
      <c r="M9" s="56">
        <v>0</v>
      </c>
      <c r="N9" s="23">
        <v>0</v>
      </c>
      <c r="O9" s="23"/>
      <c r="P9" s="23"/>
      <c r="Q9" s="52">
        <v>0</v>
      </c>
    </row>
    <row r="10" spans="2:20" ht="15.9" x14ac:dyDescent="0.45">
      <c r="B10" s="22">
        <v>2</v>
      </c>
      <c r="C10" s="43" t="s">
        <v>166</v>
      </c>
      <c r="D10" s="44" t="s">
        <v>190</v>
      </c>
      <c r="E10" s="32"/>
      <c r="F10" s="32"/>
      <c r="G10" s="32"/>
      <c r="H10" s="32"/>
      <c r="I10" s="32"/>
      <c r="J10" s="40">
        <v>80</v>
      </c>
      <c r="K10" s="40">
        <v>70</v>
      </c>
      <c r="L10" s="40">
        <v>80</v>
      </c>
      <c r="M10" s="56">
        <v>0</v>
      </c>
      <c r="N10" s="40">
        <v>0</v>
      </c>
      <c r="O10" s="56"/>
      <c r="P10" s="56"/>
      <c r="Q10" s="52">
        <v>0</v>
      </c>
    </row>
    <row r="11" spans="2:20" ht="15.9" x14ac:dyDescent="0.45">
      <c r="B11" s="31">
        <v>3</v>
      </c>
      <c r="C11" s="43" t="s">
        <v>167</v>
      </c>
      <c r="D11" s="44" t="s">
        <v>191</v>
      </c>
      <c r="E11" s="32"/>
      <c r="F11" s="32"/>
      <c r="G11" s="32"/>
      <c r="H11" s="32"/>
      <c r="I11" s="32"/>
      <c r="J11" s="40">
        <v>80</v>
      </c>
      <c r="K11" s="40">
        <v>70</v>
      </c>
      <c r="L11" s="40">
        <v>80</v>
      </c>
      <c r="M11" s="56">
        <v>0</v>
      </c>
      <c r="N11" s="40">
        <v>0</v>
      </c>
      <c r="O11" s="56"/>
      <c r="P11" s="56"/>
      <c r="Q11" s="52">
        <v>0</v>
      </c>
    </row>
    <row r="12" spans="2:20" ht="15.9" x14ac:dyDescent="0.45">
      <c r="B12" s="31">
        <v>4</v>
      </c>
      <c r="C12" s="43" t="s">
        <v>168</v>
      </c>
      <c r="D12" s="58" t="s">
        <v>192</v>
      </c>
      <c r="E12" s="59"/>
      <c r="F12" s="59"/>
      <c r="G12" s="59"/>
      <c r="H12" s="59"/>
      <c r="I12" s="59"/>
      <c r="J12" s="59">
        <v>80</v>
      </c>
      <c r="K12" s="59">
        <v>80</v>
      </c>
      <c r="L12" s="59">
        <v>100</v>
      </c>
      <c r="M12" s="59">
        <v>0</v>
      </c>
      <c r="N12" s="59">
        <v>0</v>
      </c>
      <c r="O12" s="59"/>
      <c r="P12" s="59"/>
      <c r="Q12" s="52">
        <v>0</v>
      </c>
    </row>
    <row r="13" spans="2:20" ht="15.9" x14ac:dyDescent="0.45">
      <c r="B13" s="31">
        <v>5</v>
      </c>
      <c r="C13" s="43" t="s">
        <v>169</v>
      </c>
      <c r="D13" s="44" t="s">
        <v>193</v>
      </c>
      <c r="E13" s="32"/>
      <c r="F13" s="32"/>
      <c r="G13" s="32"/>
      <c r="H13" s="32"/>
      <c r="I13" s="32"/>
      <c r="J13" s="40">
        <v>80</v>
      </c>
      <c r="K13" s="40">
        <v>70</v>
      </c>
      <c r="L13" s="40">
        <v>0</v>
      </c>
      <c r="M13" s="56">
        <v>0</v>
      </c>
      <c r="N13" s="40">
        <v>0</v>
      </c>
      <c r="O13" s="56"/>
      <c r="P13" s="56"/>
      <c r="Q13" s="52">
        <v>0</v>
      </c>
    </row>
    <row r="14" spans="2:20" ht="15.9" x14ac:dyDescent="0.45">
      <c r="B14" s="31">
        <v>6</v>
      </c>
      <c r="C14" s="43" t="s">
        <v>170</v>
      </c>
      <c r="D14" s="44" t="s">
        <v>194</v>
      </c>
      <c r="E14" s="32"/>
      <c r="F14" s="32"/>
      <c r="G14" s="32"/>
      <c r="H14" s="32"/>
      <c r="I14" s="32"/>
      <c r="J14" s="40">
        <v>80</v>
      </c>
      <c r="K14" s="40">
        <v>70</v>
      </c>
      <c r="L14" s="40">
        <v>80</v>
      </c>
      <c r="M14" s="56">
        <v>0</v>
      </c>
      <c r="N14" s="40">
        <v>0</v>
      </c>
      <c r="O14" s="56"/>
      <c r="P14" s="56"/>
      <c r="Q14" s="52">
        <v>0</v>
      </c>
    </row>
    <row r="15" spans="2:20" ht="15.9" x14ac:dyDescent="0.45">
      <c r="B15" s="31">
        <v>7</v>
      </c>
      <c r="C15" s="43" t="s">
        <v>171</v>
      </c>
      <c r="D15" s="44" t="s">
        <v>195</v>
      </c>
      <c r="E15" s="32"/>
      <c r="F15" s="32"/>
      <c r="G15" s="32"/>
      <c r="H15" s="32"/>
      <c r="I15" s="32"/>
      <c r="J15" s="40">
        <v>80</v>
      </c>
      <c r="K15" s="40">
        <v>70</v>
      </c>
      <c r="L15" s="40">
        <v>80</v>
      </c>
      <c r="M15" s="56">
        <v>0</v>
      </c>
      <c r="N15" s="40">
        <v>0</v>
      </c>
      <c r="O15" s="56"/>
      <c r="P15" s="56"/>
      <c r="Q15" s="52">
        <v>0</v>
      </c>
    </row>
    <row r="16" spans="2:20" ht="15.9" x14ac:dyDescent="0.45">
      <c r="B16" s="31">
        <v>8</v>
      </c>
      <c r="C16" s="43" t="s">
        <v>25</v>
      </c>
      <c r="D16" s="44" t="s">
        <v>29</v>
      </c>
      <c r="E16" s="32"/>
      <c r="F16" s="32"/>
      <c r="G16" s="32"/>
      <c r="H16" s="32"/>
      <c r="I16" s="32"/>
      <c r="J16" s="40">
        <v>80</v>
      </c>
      <c r="K16" s="40">
        <v>70</v>
      </c>
      <c r="L16" s="40">
        <v>80</v>
      </c>
      <c r="M16" s="56">
        <v>70</v>
      </c>
      <c r="N16" s="40">
        <v>70</v>
      </c>
      <c r="O16" s="56"/>
      <c r="P16" s="56"/>
      <c r="Q16" s="52">
        <v>0</v>
      </c>
    </row>
    <row r="17" spans="2:17" ht="15.9" x14ac:dyDescent="0.45">
      <c r="B17" s="31">
        <v>9</v>
      </c>
      <c r="C17" s="43" t="s">
        <v>172</v>
      </c>
      <c r="D17" s="44" t="s">
        <v>196</v>
      </c>
      <c r="E17" s="32"/>
      <c r="F17" s="32"/>
      <c r="G17" s="32"/>
      <c r="H17" s="32"/>
      <c r="I17" s="32"/>
      <c r="J17" s="40">
        <v>80</v>
      </c>
      <c r="K17" s="40">
        <v>70</v>
      </c>
      <c r="L17" s="40">
        <v>80</v>
      </c>
      <c r="M17" s="56">
        <v>70</v>
      </c>
      <c r="N17" s="40">
        <v>70</v>
      </c>
      <c r="O17" s="56"/>
      <c r="P17" s="56"/>
      <c r="Q17" s="52">
        <v>0</v>
      </c>
    </row>
    <row r="18" spans="2:17" ht="15.9" x14ac:dyDescent="0.45">
      <c r="B18" s="31">
        <v>10</v>
      </c>
      <c r="C18" s="43" t="s">
        <v>26</v>
      </c>
      <c r="D18" s="44" t="s">
        <v>30</v>
      </c>
      <c r="E18" s="32"/>
      <c r="F18" s="32"/>
      <c r="G18" s="32"/>
      <c r="H18" s="32"/>
      <c r="I18" s="32"/>
      <c r="J18" s="40">
        <v>80</v>
      </c>
      <c r="K18" s="40">
        <v>70</v>
      </c>
      <c r="L18" s="40">
        <v>80</v>
      </c>
      <c r="M18" s="56">
        <v>70</v>
      </c>
      <c r="N18" s="40">
        <v>70</v>
      </c>
      <c r="O18" s="56"/>
      <c r="P18" s="56"/>
      <c r="Q18" s="52">
        <v>0</v>
      </c>
    </row>
    <row r="19" spans="2:17" ht="15.9" x14ac:dyDescent="0.45">
      <c r="B19" s="31">
        <v>11</v>
      </c>
      <c r="C19" s="43" t="s">
        <v>173</v>
      </c>
      <c r="D19" s="44" t="s">
        <v>197</v>
      </c>
      <c r="E19" s="32"/>
      <c r="F19" s="32"/>
      <c r="G19" s="32"/>
      <c r="H19" s="32"/>
      <c r="I19" s="32"/>
      <c r="J19" s="40">
        <v>80</v>
      </c>
      <c r="K19" s="40">
        <v>80</v>
      </c>
      <c r="L19" s="40">
        <v>100</v>
      </c>
      <c r="M19" s="56">
        <v>0</v>
      </c>
      <c r="N19" s="40">
        <v>0</v>
      </c>
      <c r="O19" s="56"/>
      <c r="P19" s="56"/>
      <c r="Q19" s="52">
        <v>0</v>
      </c>
    </row>
    <row r="20" spans="2:17" s="33" customFormat="1" ht="15.9" x14ac:dyDescent="0.45">
      <c r="B20" s="31">
        <v>12</v>
      </c>
      <c r="C20" s="43" t="s">
        <v>27</v>
      </c>
      <c r="D20" s="44" t="s">
        <v>31</v>
      </c>
      <c r="E20" s="32"/>
      <c r="F20" s="32"/>
      <c r="G20" s="32"/>
      <c r="H20" s="32"/>
      <c r="I20" s="32"/>
      <c r="J20" s="40">
        <v>80</v>
      </c>
      <c r="K20" s="40">
        <v>70</v>
      </c>
      <c r="L20" s="40">
        <v>89</v>
      </c>
      <c r="M20" s="56">
        <v>70</v>
      </c>
      <c r="N20" s="40">
        <v>70</v>
      </c>
      <c r="O20" s="56"/>
      <c r="P20" s="56"/>
      <c r="Q20" s="52">
        <v>0</v>
      </c>
    </row>
    <row r="21" spans="2:17" s="33" customFormat="1" ht="15.9" x14ac:dyDescent="0.45">
      <c r="B21" s="31">
        <v>13</v>
      </c>
      <c r="C21" s="43" t="s">
        <v>28</v>
      </c>
      <c r="D21" s="58" t="s">
        <v>32</v>
      </c>
      <c r="E21" s="59"/>
      <c r="F21" s="59"/>
      <c r="G21" s="59"/>
      <c r="H21" s="59"/>
      <c r="I21" s="59"/>
      <c r="J21" s="59">
        <v>80</v>
      </c>
      <c r="K21" s="59">
        <v>0</v>
      </c>
      <c r="L21" s="59">
        <v>0</v>
      </c>
      <c r="M21" s="59">
        <v>0</v>
      </c>
      <c r="N21" s="59">
        <v>0</v>
      </c>
      <c r="O21" s="59"/>
      <c r="P21" s="59"/>
      <c r="Q21" s="59">
        <v>0</v>
      </c>
    </row>
    <row r="22" spans="2:17" s="33" customFormat="1" ht="15.9" x14ac:dyDescent="0.45">
      <c r="B22" s="31">
        <v>14</v>
      </c>
      <c r="C22" s="43" t="s">
        <v>174</v>
      </c>
      <c r="D22" s="44" t="s">
        <v>198</v>
      </c>
      <c r="E22" s="32"/>
      <c r="F22" s="32"/>
      <c r="G22" s="32"/>
      <c r="H22" s="32"/>
      <c r="I22" s="32"/>
      <c r="J22" s="40">
        <v>80</v>
      </c>
      <c r="K22" s="40">
        <v>70</v>
      </c>
      <c r="L22" s="40">
        <v>80</v>
      </c>
      <c r="M22" s="56">
        <v>0</v>
      </c>
      <c r="N22" s="40">
        <v>0</v>
      </c>
      <c r="O22" s="56"/>
      <c r="P22" s="56"/>
      <c r="Q22" s="52">
        <v>0</v>
      </c>
    </row>
    <row r="23" spans="2:17" s="33" customFormat="1" ht="15.9" x14ac:dyDescent="0.45">
      <c r="B23" s="31">
        <v>15</v>
      </c>
      <c r="C23" s="43" t="s">
        <v>175</v>
      </c>
      <c r="D23" s="44" t="s">
        <v>199</v>
      </c>
      <c r="E23" s="32"/>
      <c r="F23" s="32"/>
      <c r="G23" s="32"/>
      <c r="H23" s="32"/>
      <c r="I23" s="32"/>
      <c r="J23" s="40">
        <v>80</v>
      </c>
      <c r="K23" s="40">
        <v>70</v>
      </c>
      <c r="L23" s="40">
        <v>80</v>
      </c>
      <c r="M23" s="56">
        <v>0</v>
      </c>
      <c r="N23" s="40">
        <v>0</v>
      </c>
      <c r="O23" s="56"/>
      <c r="P23" s="56"/>
      <c r="Q23" s="52">
        <v>0</v>
      </c>
    </row>
    <row r="24" spans="2:17" s="33" customFormat="1" ht="15.9" x14ac:dyDescent="0.45">
      <c r="B24" s="31">
        <v>16</v>
      </c>
      <c r="C24" s="43" t="s">
        <v>176</v>
      </c>
      <c r="D24" s="44" t="s">
        <v>200</v>
      </c>
      <c r="E24" s="32"/>
      <c r="F24" s="32"/>
      <c r="G24" s="32"/>
      <c r="H24" s="32"/>
      <c r="I24" s="32"/>
      <c r="J24" s="40">
        <v>80</v>
      </c>
      <c r="K24" s="40">
        <v>70</v>
      </c>
      <c r="L24" s="40">
        <v>80</v>
      </c>
      <c r="M24" s="56">
        <v>0</v>
      </c>
      <c r="N24" s="40">
        <v>0</v>
      </c>
      <c r="O24" s="56"/>
      <c r="P24" s="56"/>
      <c r="Q24" s="52">
        <v>0</v>
      </c>
    </row>
    <row r="25" spans="2:17" s="33" customFormat="1" ht="15.9" x14ac:dyDescent="0.45">
      <c r="B25" s="31">
        <v>17</v>
      </c>
      <c r="C25" s="43" t="s">
        <v>177</v>
      </c>
      <c r="D25" s="44" t="s">
        <v>201</v>
      </c>
      <c r="E25" s="32"/>
      <c r="F25" s="32"/>
      <c r="G25" s="32"/>
      <c r="H25" s="32"/>
      <c r="I25" s="32"/>
      <c r="J25" s="40">
        <v>80</v>
      </c>
      <c r="K25" s="40">
        <v>70</v>
      </c>
      <c r="L25" s="40">
        <v>80</v>
      </c>
      <c r="M25" s="56">
        <v>0</v>
      </c>
      <c r="N25" s="40">
        <v>0</v>
      </c>
      <c r="O25" s="56"/>
      <c r="P25" s="56"/>
      <c r="Q25" s="52">
        <v>0</v>
      </c>
    </row>
    <row r="26" spans="2:17" s="33" customFormat="1" ht="15.9" x14ac:dyDescent="0.45">
      <c r="B26" s="31">
        <v>18</v>
      </c>
      <c r="C26" s="43" t="s">
        <v>178</v>
      </c>
      <c r="D26" s="44" t="s">
        <v>202</v>
      </c>
      <c r="E26" s="32"/>
      <c r="F26" s="32"/>
      <c r="G26" s="32"/>
      <c r="H26" s="32"/>
      <c r="I26" s="32"/>
      <c r="J26" s="40">
        <v>80</v>
      </c>
      <c r="K26" s="40">
        <v>70</v>
      </c>
      <c r="L26" s="51">
        <v>85</v>
      </c>
      <c r="M26" s="56">
        <v>0</v>
      </c>
      <c r="N26" s="40">
        <v>0</v>
      </c>
      <c r="O26" s="56"/>
      <c r="P26" s="56"/>
      <c r="Q26" s="52">
        <v>0</v>
      </c>
    </row>
    <row r="27" spans="2:17" s="33" customFormat="1" ht="15.9" x14ac:dyDescent="0.45">
      <c r="B27" s="31">
        <v>19</v>
      </c>
      <c r="C27" s="43" t="s">
        <v>179</v>
      </c>
      <c r="D27" s="44" t="s">
        <v>203</v>
      </c>
      <c r="E27" s="32"/>
      <c r="F27" s="32"/>
      <c r="G27" s="32"/>
      <c r="H27" s="32"/>
      <c r="I27" s="32"/>
      <c r="J27" s="40">
        <v>80</v>
      </c>
      <c r="K27" s="40">
        <v>70</v>
      </c>
      <c r="L27" s="40">
        <v>80</v>
      </c>
      <c r="M27" s="56">
        <v>0</v>
      </c>
      <c r="N27" s="40">
        <v>0</v>
      </c>
      <c r="O27" s="56"/>
      <c r="P27" s="56"/>
      <c r="Q27" s="52">
        <v>0</v>
      </c>
    </row>
    <row r="28" spans="2:17" s="33" customFormat="1" ht="15.9" x14ac:dyDescent="0.45">
      <c r="B28" s="31">
        <v>20</v>
      </c>
      <c r="C28" s="43" t="s">
        <v>180</v>
      </c>
      <c r="D28" s="44" t="s">
        <v>204</v>
      </c>
      <c r="E28" s="36"/>
      <c r="F28" s="36"/>
      <c r="G28" s="36"/>
      <c r="H28" s="36"/>
      <c r="I28" s="36"/>
      <c r="J28" s="40">
        <v>80</v>
      </c>
      <c r="K28" s="40">
        <v>70</v>
      </c>
      <c r="L28" s="40">
        <v>0</v>
      </c>
      <c r="M28" s="56">
        <v>0</v>
      </c>
      <c r="N28" s="40">
        <v>0</v>
      </c>
      <c r="O28" s="56"/>
      <c r="P28" s="56"/>
      <c r="Q28" s="52">
        <v>0</v>
      </c>
    </row>
    <row r="29" spans="2:17" s="33" customFormat="1" ht="15.9" x14ac:dyDescent="0.45">
      <c r="B29" s="31">
        <v>21</v>
      </c>
      <c r="C29" s="43" t="s">
        <v>181</v>
      </c>
      <c r="D29" s="44" t="s">
        <v>205</v>
      </c>
      <c r="E29" s="36"/>
      <c r="F29" s="36"/>
      <c r="G29" s="36"/>
      <c r="H29" s="36"/>
      <c r="I29" s="36"/>
      <c r="J29" s="40">
        <v>80</v>
      </c>
      <c r="K29" s="40">
        <v>70</v>
      </c>
      <c r="L29" s="40">
        <v>0</v>
      </c>
      <c r="M29" s="56">
        <v>0</v>
      </c>
      <c r="N29" s="40">
        <v>0</v>
      </c>
      <c r="O29" s="56"/>
      <c r="P29" s="56"/>
      <c r="Q29" s="52">
        <v>0</v>
      </c>
    </row>
    <row r="30" spans="2:17" s="33" customFormat="1" ht="15.9" x14ac:dyDescent="0.45">
      <c r="B30" s="31">
        <v>22</v>
      </c>
      <c r="C30" s="43" t="s">
        <v>182</v>
      </c>
      <c r="D30" s="44" t="s">
        <v>206</v>
      </c>
      <c r="E30" s="36"/>
      <c r="F30" s="36"/>
      <c r="G30" s="36"/>
      <c r="H30" s="36"/>
      <c r="I30" s="36"/>
      <c r="J30" s="40">
        <v>80</v>
      </c>
      <c r="K30" s="40">
        <v>70</v>
      </c>
      <c r="L30" s="40">
        <v>80</v>
      </c>
      <c r="M30" s="56">
        <v>0</v>
      </c>
      <c r="N30" s="40">
        <v>0</v>
      </c>
      <c r="O30" s="56"/>
      <c r="P30" s="56"/>
      <c r="Q30" s="52">
        <v>0</v>
      </c>
    </row>
    <row r="31" spans="2:17" s="33" customFormat="1" ht="15.9" x14ac:dyDescent="0.45">
      <c r="B31" s="31">
        <v>23</v>
      </c>
      <c r="C31" s="43" t="s">
        <v>183</v>
      </c>
      <c r="D31" s="44" t="s">
        <v>207</v>
      </c>
      <c r="E31" s="36"/>
      <c r="F31" s="36"/>
      <c r="G31" s="36"/>
      <c r="H31" s="36"/>
      <c r="I31" s="36"/>
      <c r="J31" s="40">
        <v>80</v>
      </c>
      <c r="K31" s="40">
        <v>70</v>
      </c>
      <c r="L31" s="40">
        <v>80</v>
      </c>
      <c r="M31" s="56">
        <v>70</v>
      </c>
      <c r="N31" s="40">
        <v>70</v>
      </c>
      <c r="O31" s="56"/>
      <c r="P31" s="56"/>
      <c r="Q31" s="52">
        <v>0</v>
      </c>
    </row>
    <row r="32" spans="2:17" s="33" customFormat="1" ht="15.9" x14ac:dyDescent="0.45">
      <c r="B32" s="31">
        <v>24</v>
      </c>
      <c r="C32" s="43" t="s">
        <v>184</v>
      </c>
      <c r="D32" s="44" t="s">
        <v>208</v>
      </c>
      <c r="E32" s="36"/>
      <c r="F32" s="36"/>
      <c r="G32" s="36"/>
      <c r="H32" s="36"/>
      <c r="I32" s="36"/>
      <c r="J32" s="40">
        <v>80</v>
      </c>
      <c r="K32" s="40">
        <v>70</v>
      </c>
      <c r="L32" s="40">
        <v>0</v>
      </c>
      <c r="M32" s="56">
        <v>0</v>
      </c>
      <c r="N32" s="40">
        <v>0</v>
      </c>
      <c r="O32" s="56"/>
      <c r="P32" s="56"/>
      <c r="Q32" s="52">
        <v>0</v>
      </c>
    </row>
    <row r="33" spans="2:17" s="33" customFormat="1" ht="15.9" x14ac:dyDescent="0.45">
      <c r="B33" s="31">
        <v>25</v>
      </c>
      <c r="C33" s="43" t="s">
        <v>185</v>
      </c>
      <c r="D33" s="44" t="s">
        <v>209</v>
      </c>
      <c r="E33" s="32"/>
      <c r="F33" s="32"/>
      <c r="G33" s="32"/>
      <c r="H33" s="32"/>
      <c r="I33" s="32"/>
      <c r="J33" s="40">
        <v>80</v>
      </c>
      <c r="K33" s="40">
        <v>70</v>
      </c>
      <c r="L33" s="40">
        <v>80</v>
      </c>
      <c r="M33" s="56">
        <v>0</v>
      </c>
      <c r="N33" s="40">
        <v>0</v>
      </c>
      <c r="O33" s="56"/>
      <c r="P33" s="56"/>
      <c r="Q33" s="52">
        <v>0</v>
      </c>
    </row>
    <row r="34" spans="2:17" s="33" customFormat="1" ht="15.9" x14ac:dyDescent="0.45">
      <c r="B34" s="31">
        <v>26</v>
      </c>
      <c r="C34" s="43" t="s">
        <v>186</v>
      </c>
      <c r="D34" s="44" t="s">
        <v>210</v>
      </c>
      <c r="E34" s="32"/>
      <c r="F34" s="32"/>
      <c r="G34" s="32"/>
      <c r="H34" s="32"/>
      <c r="I34" s="32"/>
      <c r="J34" s="40">
        <v>80</v>
      </c>
      <c r="K34" s="40">
        <v>70</v>
      </c>
      <c r="L34" s="40">
        <v>80</v>
      </c>
      <c r="M34" s="56">
        <v>0</v>
      </c>
      <c r="N34" s="40">
        <v>0</v>
      </c>
      <c r="O34" s="56"/>
      <c r="P34" s="56"/>
      <c r="Q34" s="52">
        <v>0</v>
      </c>
    </row>
    <row r="35" spans="2:17" s="33" customFormat="1" ht="15.9" x14ac:dyDescent="0.45">
      <c r="B35" s="31">
        <v>27</v>
      </c>
      <c r="C35" s="43" t="s">
        <v>187</v>
      </c>
      <c r="D35" s="44" t="s">
        <v>211</v>
      </c>
      <c r="E35" s="32"/>
      <c r="F35" s="32"/>
      <c r="G35" s="32"/>
      <c r="H35" s="32"/>
      <c r="I35" s="32"/>
      <c r="J35" s="40">
        <v>80</v>
      </c>
      <c r="K35" s="40">
        <v>70</v>
      </c>
      <c r="L35" s="40">
        <v>80</v>
      </c>
      <c r="M35" s="56">
        <v>70</v>
      </c>
      <c r="N35" s="40">
        <v>70</v>
      </c>
      <c r="O35" s="56"/>
      <c r="P35" s="56"/>
      <c r="Q35" s="52">
        <v>0</v>
      </c>
    </row>
    <row r="36" spans="2:17" s="33" customFormat="1" ht="15.9" x14ac:dyDescent="0.45">
      <c r="B36" s="31">
        <v>28</v>
      </c>
      <c r="C36" s="43" t="s">
        <v>188</v>
      </c>
      <c r="D36" s="44" t="s">
        <v>212</v>
      </c>
      <c r="E36" s="32"/>
      <c r="F36" s="32"/>
      <c r="G36" s="32"/>
      <c r="H36" s="32"/>
      <c r="I36" s="32"/>
      <c r="J36" s="40">
        <v>80</v>
      </c>
      <c r="K36" s="40">
        <v>70</v>
      </c>
      <c r="L36" s="53">
        <v>90</v>
      </c>
      <c r="M36" s="56">
        <v>70</v>
      </c>
      <c r="N36" s="40">
        <v>70</v>
      </c>
      <c r="O36" s="56"/>
      <c r="P36" s="56"/>
      <c r="Q36" s="52">
        <v>0</v>
      </c>
    </row>
    <row r="37" spans="2:17" x14ac:dyDescent="0.4">
      <c r="B37" s="31"/>
      <c r="C37" s="11"/>
      <c r="D37" s="32"/>
      <c r="E37" s="32"/>
      <c r="F37" s="32"/>
      <c r="G37" s="32"/>
      <c r="H37" s="32"/>
      <c r="I37" s="32"/>
      <c r="J37" s="2"/>
      <c r="K37" s="2"/>
      <c r="L37" s="2"/>
      <c r="M37" s="2"/>
      <c r="N37" s="2"/>
      <c r="O37" s="2"/>
      <c r="P37" s="2"/>
      <c r="Q37" s="52"/>
    </row>
    <row r="38" spans="2:17" x14ac:dyDescent="0.4">
      <c r="C38" s="61"/>
      <c r="D38" s="61"/>
      <c r="E38" s="21"/>
      <c r="H38" s="69" t="s">
        <v>19</v>
      </c>
      <c r="I38" s="69"/>
      <c r="J38" s="25">
        <f t="shared" ref="J38:P38" si="0">COUNTIF(J9:J37,"&gt;=70")</f>
        <v>28</v>
      </c>
      <c r="K38" s="25">
        <f t="shared" si="0"/>
        <v>27</v>
      </c>
      <c r="L38" s="25">
        <f t="shared" si="0"/>
        <v>23</v>
      </c>
      <c r="M38" s="25">
        <f t="shared" si="0"/>
        <v>7</v>
      </c>
      <c r="N38" s="25">
        <f t="shared" si="0"/>
        <v>7</v>
      </c>
      <c r="O38" s="25">
        <f t="shared" si="0"/>
        <v>0</v>
      </c>
      <c r="P38" s="25">
        <f t="shared" si="0"/>
        <v>0</v>
      </c>
      <c r="Q38" s="16">
        <f>COUNTIF(Q9:Q36,"&gt;=70")</f>
        <v>0</v>
      </c>
    </row>
    <row r="39" spans="2:17" x14ac:dyDescent="0.4">
      <c r="C39" s="61"/>
      <c r="D39" s="61"/>
      <c r="E39" s="10"/>
      <c r="H39" s="64" t="s">
        <v>20</v>
      </c>
      <c r="I39" s="64"/>
      <c r="J39" s="26">
        <f t="shared" ref="J39:Q39" si="1">COUNTIF(J9:J37,"&lt;70")</f>
        <v>0</v>
      </c>
      <c r="K39" s="26">
        <f t="shared" si="1"/>
        <v>1</v>
      </c>
      <c r="L39" s="26">
        <f t="shared" si="1"/>
        <v>5</v>
      </c>
      <c r="M39" s="26">
        <f t="shared" si="1"/>
        <v>21</v>
      </c>
      <c r="N39" s="26">
        <f t="shared" si="1"/>
        <v>21</v>
      </c>
      <c r="O39" s="26">
        <f t="shared" si="1"/>
        <v>0</v>
      </c>
      <c r="P39" s="26">
        <f t="shared" si="1"/>
        <v>0</v>
      </c>
      <c r="Q39" s="26">
        <f t="shared" si="1"/>
        <v>28</v>
      </c>
    </row>
    <row r="40" spans="2:17" x14ac:dyDescent="0.4">
      <c r="C40" s="61"/>
      <c r="D40" s="61"/>
      <c r="E40" s="61"/>
      <c r="H40" s="64" t="s">
        <v>21</v>
      </c>
      <c r="I40" s="64"/>
      <c r="J40" s="26">
        <f t="shared" ref="J40:Q40" si="2">COUNT(J9:J37)</f>
        <v>28</v>
      </c>
      <c r="K40" s="26">
        <f t="shared" si="2"/>
        <v>28</v>
      </c>
      <c r="L40" s="26">
        <f t="shared" si="2"/>
        <v>28</v>
      </c>
      <c r="M40" s="26">
        <f t="shared" si="2"/>
        <v>28</v>
      </c>
      <c r="N40" s="26">
        <f t="shared" si="2"/>
        <v>28</v>
      </c>
      <c r="O40" s="26">
        <f t="shared" si="2"/>
        <v>0</v>
      </c>
      <c r="P40" s="26">
        <f t="shared" si="2"/>
        <v>0</v>
      </c>
      <c r="Q40" s="26">
        <f t="shared" si="2"/>
        <v>28</v>
      </c>
    </row>
    <row r="41" spans="2:17" x14ac:dyDescent="0.4">
      <c r="C41" s="61"/>
      <c r="D41" s="61"/>
      <c r="E41" s="21"/>
      <c r="F41" s="4"/>
      <c r="H41" s="65" t="s">
        <v>16</v>
      </c>
      <c r="I41" s="65"/>
      <c r="J41" s="14">
        <f>J38/J40</f>
        <v>1</v>
      </c>
      <c r="K41" s="15">
        <f t="shared" ref="K41:Q41" si="3">K38/K40</f>
        <v>0.9642857142857143</v>
      </c>
      <c r="L41" s="15">
        <f t="shared" si="3"/>
        <v>0.8214285714285714</v>
      </c>
      <c r="M41" s="15">
        <f t="shared" si="3"/>
        <v>0.25</v>
      </c>
      <c r="N41" s="15">
        <f t="shared" si="3"/>
        <v>0.25</v>
      </c>
      <c r="O41" s="15" t="e">
        <f t="shared" si="3"/>
        <v>#DIV/0!</v>
      </c>
      <c r="P41" s="15" t="e">
        <f t="shared" si="3"/>
        <v>#DIV/0!</v>
      </c>
      <c r="Q41" s="15">
        <f t="shared" si="3"/>
        <v>0</v>
      </c>
    </row>
    <row r="42" spans="2:17" x14ac:dyDescent="0.4">
      <c r="C42" s="61"/>
      <c r="D42" s="61"/>
      <c r="E42" s="21"/>
      <c r="F42" s="4"/>
      <c r="H42" s="65" t="s">
        <v>17</v>
      </c>
      <c r="I42" s="65"/>
      <c r="J42" s="14">
        <f>J39/J40</f>
        <v>0</v>
      </c>
      <c r="K42" s="14">
        <f t="shared" ref="K42:Q42" si="4">K39/K40</f>
        <v>3.5714285714285712E-2</v>
      </c>
      <c r="L42" s="15">
        <f t="shared" si="4"/>
        <v>0.17857142857142858</v>
      </c>
      <c r="M42" s="15">
        <f t="shared" si="4"/>
        <v>0.75</v>
      </c>
      <c r="N42" s="15">
        <f t="shared" si="4"/>
        <v>0.75</v>
      </c>
      <c r="O42" s="15" t="e">
        <f t="shared" si="4"/>
        <v>#DIV/0!</v>
      </c>
      <c r="P42" s="15" t="e">
        <f t="shared" si="4"/>
        <v>#DIV/0!</v>
      </c>
      <c r="Q42" s="15">
        <f t="shared" si="4"/>
        <v>1</v>
      </c>
    </row>
    <row r="43" spans="2:17" x14ac:dyDescent="0.4">
      <c r="C43" s="61"/>
      <c r="D43" s="61"/>
      <c r="E43" s="10"/>
      <c r="F43" s="4"/>
    </row>
    <row r="44" spans="2:17" x14ac:dyDescent="0.4">
      <c r="C44" s="21"/>
      <c r="D44" s="21"/>
      <c r="E44" s="10"/>
      <c r="F44" s="4"/>
    </row>
    <row r="45" spans="2:17" x14ac:dyDescent="0.4">
      <c r="J45" s="62"/>
      <c r="K45" s="62"/>
      <c r="L45" s="62"/>
      <c r="M45" s="62"/>
      <c r="N45" s="62"/>
      <c r="O45" s="62"/>
      <c r="P45" s="62"/>
    </row>
    <row r="46" spans="2:17" x14ac:dyDescent="0.4">
      <c r="J46" s="63" t="s">
        <v>18</v>
      </c>
      <c r="K46" s="63"/>
      <c r="L46" s="63"/>
      <c r="M46" s="63"/>
      <c r="N46" s="63"/>
      <c r="O46" s="63"/>
      <c r="P46" s="63"/>
    </row>
  </sheetData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38:D38"/>
    <mergeCell ref="H38:I38"/>
    <mergeCell ref="C39:D39"/>
    <mergeCell ref="H39:I39"/>
    <mergeCell ref="C43:D43"/>
    <mergeCell ref="J45:P45"/>
    <mergeCell ref="J46:P46"/>
    <mergeCell ref="C40:E40"/>
    <mergeCell ref="H40:I40"/>
    <mergeCell ref="C41:D41"/>
    <mergeCell ref="H41:I41"/>
    <mergeCell ref="C42:D42"/>
    <mergeCell ref="H42:I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210 DES.SUST</vt:lpstr>
      <vt:lpstr>410 ARQ. DE COMP.</vt:lpstr>
      <vt:lpstr>210 LEGISLACION INFOR.</vt:lpstr>
      <vt:lpstr>PROG. BASICA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2025-06-07T22:35:29Z</dcterms:modified>
</cp:coreProperties>
</file>