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0fb83791997693dd/Escritorio/EDGAR Y ARA 24-25/EDGAR 2025/REPORTES/"/>
    </mc:Choice>
  </mc:AlternateContent>
  <xr:revisionPtr revIDLastSave="567" documentId="8_{B271959F-071B-4A00-A6E1-4210FCAD3415}" xr6:coauthVersionLast="47" xr6:coauthVersionMax="47" xr10:uidLastSave="{AE342CEE-9025-4349-A750-802BA5121585}"/>
  <bookViews>
    <workbookView xWindow="-120" yWindow="-120" windowWidth="20730" windowHeight="11040" activeTab="1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8" i="1" l="1"/>
  <c r="Q24" i="1" l="1"/>
  <c r="P56" i="5" l="1"/>
  <c r="O56" i="5"/>
  <c r="N56" i="5"/>
  <c r="M56" i="5"/>
  <c r="L56" i="5"/>
  <c r="K56" i="5"/>
  <c r="J56" i="5"/>
  <c r="P55" i="5"/>
  <c r="O55" i="5"/>
  <c r="O58" i="5" s="1"/>
  <c r="N55" i="5"/>
  <c r="M55" i="5"/>
  <c r="L55" i="5"/>
  <c r="K55" i="5"/>
  <c r="J55" i="5"/>
  <c r="P54" i="5"/>
  <c r="P57" i="5" s="1"/>
  <c r="O54" i="5"/>
  <c r="O57" i="5" s="1"/>
  <c r="N54" i="5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19" i="4"/>
  <c r="Q18" i="4"/>
  <c r="Q16" i="4"/>
  <c r="Q15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M57" i="3" s="1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2" i="3"/>
  <c r="Q29" i="3"/>
  <c r="Q27" i="3"/>
  <c r="Q26" i="3"/>
  <c r="Q25" i="3"/>
  <c r="Q23" i="3"/>
  <c r="Q22" i="3"/>
  <c r="Q21" i="3"/>
  <c r="Q20" i="3"/>
  <c r="Q19" i="3"/>
  <c r="Q18" i="3"/>
  <c r="Q17" i="3"/>
  <c r="Q14" i="3"/>
  <c r="Q13" i="3"/>
  <c r="Q12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K57" i="5" l="1"/>
  <c r="J57" i="4"/>
  <c r="N57" i="3"/>
  <c r="K57" i="4"/>
  <c r="N57" i="4"/>
  <c r="N58" i="4"/>
  <c r="O58" i="4"/>
  <c r="O57" i="4"/>
  <c r="J57" i="3"/>
  <c r="L58" i="5"/>
  <c r="L57" i="5"/>
  <c r="L58" i="4"/>
  <c r="L57" i="4"/>
  <c r="K58" i="5"/>
  <c r="P57" i="3"/>
  <c r="M57" i="4"/>
  <c r="J57" i="5"/>
  <c r="Q56" i="5"/>
  <c r="M58" i="5"/>
  <c r="K57" i="3"/>
  <c r="P57" i="4"/>
  <c r="M57" i="5"/>
  <c r="N58" i="5"/>
  <c r="P58" i="4"/>
  <c r="L57" i="3"/>
  <c r="N57" i="5"/>
  <c r="K58" i="4"/>
  <c r="P58" i="5"/>
  <c r="O57" i="3"/>
  <c r="M58" i="4"/>
  <c r="P58" i="3"/>
  <c r="O58" i="3"/>
  <c r="N58" i="3"/>
  <c r="M58" i="3"/>
  <c r="L58" i="3"/>
  <c r="K58" i="3"/>
  <c r="J58" i="5"/>
  <c r="Q56" i="4"/>
  <c r="Q56" i="3"/>
  <c r="J58" i="3"/>
  <c r="Q54" i="5"/>
  <c r="Q55" i="5"/>
  <c r="Q58" i="5" s="1"/>
  <c r="J58" i="4"/>
  <c r="Q54" i="4"/>
  <c r="Q55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4" l="1"/>
  <c r="Q57" i="5"/>
  <c r="Q57" i="3"/>
  <c r="Q57" i="4"/>
  <c r="Q58" i="3"/>
  <c r="Q21" i="1" l="1"/>
  <c r="Q22" i="1"/>
  <c r="Q23" i="1"/>
  <c r="Q10" i="1"/>
  <c r="Q11" i="1"/>
  <c r="Q12" i="1"/>
  <c r="Q13" i="1"/>
  <c r="Q14" i="1"/>
  <c r="Q15" i="1"/>
  <c r="Q16" i="1"/>
  <c r="Q17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5" i="1" l="1"/>
  <c r="Q56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  <c r="Q58" i="1"/>
</calcChain>
</file>

<file path=xl/sharedStrings.xml><?xml version="1.0" encoding="utf-8"?>
<sst xmlns="http://schemas.openxmlformats.org/spreadsheetml/2006/main" count="360" uniqueCount="281">
  <si>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</si>
  <si>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</si>
  <si>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</si>
  <si>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</si>
  <si>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</si>
  <si>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</si>
  <si>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</si>
  <si>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</si>
  <si>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</si>
  <si>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</si>
  <si>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</si>
  <si>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</si>
  <si>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</si>
  <si>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</si>
  <si>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</si>
  <si>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</si>
  <si>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</si>
  <si>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</si>
  <si>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</si>
  <si>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</si>
  <si>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</si>
  <si>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</si>
  <si>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</si>
  <si>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</si>
  <si>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EDGAR ROMAN CARDENAS</t>
  </si>
  <si>
    <t>CALCULO VECTORIAL</t>
  </si>
  <si>
    <t>221U0080</t>
  </si>
  <si>
    <t>221U0096</t>
  </si>
  <si>
    <t>221U0115</t>
  </si>
  <si>
    <t>221U0397</t>
  </si>
  <si>
    <t>QUINO VELASCO FATIMA DE LOURDES</t>
  </si>
  <si>
    <t>241U0075</t>
  </si>
  <si>
    <t>241U0076</t>
  </si>
  <si>
    <t>241U0077</t>
  </si>
  <si>
    <t>241U0079</t>
  </si>
  <si>
    <t>241U0080</t>
  </si>
  <si>
    <t>241U0083</t>
  </si>
  <si>
    <t>241U0084</t>
  </si>
  <si>
    <t>241U0086</t>
  </si>
  <si>
    <t>241U0087</t>
  </si>
  <si>
    <t>241U0090</t>
  </si>
  <si>
    <t>241U0091</t>
  </si>
  <si>
    <t>241U0096</t>
  </si>
  <si>
    <t>241U0094</t>
  </si>
  <si>
    <t>241U0095</t>
  </si>
  <si>
    <t>241U0097</t>
  </si>
  <si>
    <t>241U0099</t>
  </si>
  <si>
    <t>241U0103</t>
  </si>
  <si>
    <t>241U0104</t>
  </si>
  <si>
    <t>241U0107</t>
  </si>
  <si>
    <t>241U0114</t>
  </si>
  <si>
    <t>241U0112</t>
  </si>
  <si>
    <t>241U0632</t>
  </si>
  <si>
    <t>241U0119</t>
  </si>
  <si>
    <t>241U0121</t>
  </si>
  <si>
    <t>241U0123</t>
  </si>
  <si>
    <t>241U0126</t>
  </si>
  <si>
    <t>241U0129</t>
  </si>
  <si>
    <t>241U0132</t>
  </si>
  <si>
    <t>241U0133</t>
  </si>
  <si>
    <t>241U0134</t>
  </si>
  <si>
    <t>241U0140</t>
  </si>
  <si>
    <t>ARELLANO VAZQUEZ ANGEL DAVID</t>
  </si>
  <si>
    <t>ARROYO CASTILLO JAIRO</t>
  </si>
  <si>
    <t>BAXIN BAEZ GIBRAN GAEL</t>
  </si>
  <si>
    <t>BUSTAMANTE PONCIANO GERARDO</t>
  </si>
  <si>
    <t>CALDELAS BUSTAMANTE EDGAR</t>
  </si>
  <si>
    <t>CONSTANTINO MENDOZA RAQUEL YAMILET</t>
  </si>
  <si>
    <t>COPETE MINQUIZ JUAN ISAAC</t>
  </si>
  <si>
    <t>COTA SIXTEGA JUAN</t>
  </si>
  <si>
    <t>CRUZ XOLO JAVIER</t>
  </si>
  <si>
    <t>DOMINGUEZ HERNANDEZ ELIAN IMANOL</t>
  </si>
  <si>
    <t>ESCALERA FISCAL LEONARDO</t>
  </si>
  <si>
    <t>GONZALEZ GALLARDO GANDHI DANYAEL</t>
  </si>
  <si>
    <t>GONZALEZ MARCIAL DIEGO</t>
  </si>
  <si>
    <t>GONZALEZ RODRIGUEZ ABNER</t>
  </si>
  <si>
    <t>HERNANDEZ CASTILLO AXEL</t>
  </si>
  <si>
    <t>HERNANDEZ FLORES SANTIAGO</t>
  </si>
  <si>
    <t>LEON CRUZ MARTIN ALEJANDRO</t>
  </si>
  <si>
    <t>LINAREZ ANOTA CRISTHOFER</t>
  </si>
  <si>
    <t>MARTINEZ CALDELAS KIMBERLY GUADALUPE</t>
  </si>
  <si>
    <t>MENDEZ GALVAN BENJAMIN</t>
  </si>
  <si>
    <t>MIROS XOLIO JOSE MANUEL</t>
  </si>
  <si>
    <t>PEREZ HUERVO EVELYN</t>
  </si>
  <si>
    <t>RASCON HERNANDEZ ADAN DE JESUS</t>
  </si>
  <si>
    <t>RODRIGUEZ MORALES SHADI</t>
  </si>
  <si>
    <t>ROSAS APARICIO ANGEL ALEXANDER</t>
  </si>
  <si>
    <t>SANTOS ORTIZ ALDO BENJAMIN</t>
  </si>
  <si>
    <t>SOSME RAMOS CARLOS ANTONIO</t>
  </si>
  <si>
    <t>TOM PAREDES FABIO JESUS</t>
  </si>
  <si>
    <t>TOME AMBROS MARIA CONCEPCION</t>
  </si>
  <si>
    <t>TORIJAS BAXIN LUIS FERNANDO</t>
  </si>
  <si>
    <t>VILLEGAS CABAÑAS CHRISTOPHER</t>
  </si>
  <si>
    <t>ALGEBRA LINEAL</t>
  </si>
  <si>
    <t>301 - B</t>
  </si>
  <si>
    <t>231U0007</t>
  </si>
  <si>
    <t>231U0008</t>
  </si>
  <si>
    <t>221U0062</t>
  </si>
  <si>
    <t>231U0019</t>
  </si>
  <si>
    <t>231U0622</t>
  </si>
  <si>
    <t>231U0022</t>
  </si>
  <si>
    <t>231U0024</t>
  </si>
  <si>
    <t>221U0082</t>
  </si>
  <si>
    <t>231U0031</t>
  </si>
  <si>
    <t>231U0584</t>
  </si>
  <si>
    <t>231U0051</t>
  </si>
  <si>
    <t>221U0102</t>
  </si>
  <si>
    <t>231U0054</t>
  </si>
  <si>
    <t>231U0057</t>
  </si>
  <si>
    <t>221U0108</t>
  </si>
  <si>
    <t>231U0060</t>
  </si>
  <si>
    <t>231U0064</t>
  </si>
  <si>
    <t>231U0068</t>
  </si>
  <si>
    <t>221U0116</t>
  </si>
  <si>
    <t>231U0073</t>
  </si>
  <si>
    <t>221U0119</t>
  </si>
  <si>
    <t>231U0084</t>
  </si>
  <si>
    <t>ABSALON ABRAJAM JOSE ARMANDO</t>
  </si>
  <si>
    <t>AGUILAR GOMEZ CHRISTOPHER</t>
  </si>
  <si>
    <t>BLANCO ZARATE ALAN OSVALDO</t>
  </si>
  <si>
    <t>BUSTAMANTE MARTINEZ JUDAS DE JESUS</t>
  </si>
  <si>
    <t>CARMONA DURANTE ARMANDO</t>
  </si>
  <si>
    <t>CHACHA NATO MAGDIEL</t>
  </si>
  <si>
    <t>CHAPOL VENTURA KARLA DENISSE</t>
  </si>
  <si>
    <t>FERMAN JIMENEZ JUAN ANGEL</t>
  </si>
  <si>
    <t>FILIDOR DOMINGUEZ KARLA LISSET</t>
  </si>
  <si>
    <t>GARCIA GUERRERO CAROL</t>
  </si>
  <si>
    <t>HILARIO HERNANDEZ JOSE ARMANDO</t>
  </si>
  <si>
    <t>MIXTEGA ALTAMIRANO JANNET ARELY</t>
  </si>
  <si>
    <t>MORA ABRAJAN PARIS ADRIAN</t>
  </si>
  <si>
    <t>ORTIZ CAMACHO ZURIEL ALEXANDER</t>
  </si>
  <si>
    <t>PEREZ BELLI OSCAR ADRIAN DONOVAN</t>
  </si>
  <si>
    <t>POLITO COBAXIN YULIANA</t>
  </si>
  <si>
    <t>PUCHETA BUSTAMANTE DIEGO ARMANDO</t>
  </si>
  <si>
    <t>PUCHETA PELAYO ESTRELLA ARLETTE</t>
  </si>
  <si>
    <t>RAMIREZ PONCE LIZZET</t>
  </si>
  <si>
    <t>REYES PAXTIAN UZZIEL</t>
  </si>
  <si>
    <t>SANCHEZ BARRAZA ANGEL DE JESÚS</t>
  </si>
  <si>
    <t>SANCHEZ CHIPOL YERIK ORBELIN</t>
  </si>
  <si>
    <t>SANCHEZ MULATO MIGUEL ANGEL</t>
  </si>
  <si>
    <t>TORIJAS BAXIN GUSTAVO</t>
  </si>
  <si>
    <t>VILLEGAS CHIGO MARIO NESTOR</t>
  </si>
  <si>
    <t>FEBRERO-JUNIO 2025</t>
  </si>
  <si>
    <t>241U0074</t>
  </si>
  <si>
    <t>241U0601</t>
  </si>
  <si>
    <t>241U0078</t>
  </si>
  <si>
    <t>241U0081</t>
  </si>
  <si>
    <t>241U0082</t>
  </si>
  <si>
    <t>241U0085</t>
  </si>
  <si>
    <t>241U0088</t>
  </si>
  <si>
    <t>241U0089</t>
  </si>
  <si>
    <t>241U0372</t>
  </si>
  <si>
    <t>241U0092</t>
  </si>
  <si>
    <t>241U0098</t>
  </si>
  <si>
    <t>241U0100</t>
  </si>
  <si>
    <t>241U0101</t>
  </si>
  <si>
    <t>221U0157</t>
  </si>
  <si>
    <t>241U0102</t>
  </si>
  <si>
    <t>241U0105</t>
  </si>
  <si>
    <t>241U0106</t>
  </si>
  <si>
    <t>241U0109</t>
  </si>
  <si>
    <t>241U0108</t>
  </si>
  <si>
    <t>241U0110</t>
  </si>
  <si>
    <t>241U0111</t>
  </si>
  <si>
    <t>241U0113</t>
  </si>
  <si>
    <t>241U0115</t>
  </si>
  <si>
    <t>241U0116</t>
  </si>
  <si>
    <t>241U0118</t>
  </si>
  <si>
    <t>241U0120</t>
  </si>
  <si>
    <t>241U0122</t>
  </si>
  <si>
    <t>241U0125</t>
  </si>
  <si>
    <t>241U0127</t>
  </si>
  <si>
    <t>241U0128</t>
  </si>
  <si>
    <t>241U0130</t>
  </si>
  <si>
    <t>241U0131</t>
  </si>
  <si>
    <t>241U0135</t>
  </si>
  <si>
    <t>241U0136</t>
  </si>
  <si>
    <t>241U0137</t>
  </si>
  <si>
    <t>241U0138</t>
  </si>
  <si>
    <t>241U0139</t>
  </si>
  <si>
    <t>ABRAJAN CISNEROS CARLOS JOSEPH</t>
  </si>
  <si>
    <t>AMOROSO FLORES VICTOR ALFONSO AUGURIO</t>
  </si>
  <si>
    <t>BAXIN SEBA JUAN ALBERTO</t>
  </si>
  <si>
    <t>CARDOZA SOSA CRISTOBAL MOISES</t>
  </si>
  <si>
    <t>CHIGO DE LA LUZ CYNTHIA ALEJANDRA</t>
  </si>
  <si>
    <t>CORDOVA BAEZ CRISTOPHER JALIL</t>
  </si>
  <si>
    <t>CUATZOZON SUAREZ ANTONIO</t>
  </si>
  <si>
    <t>DELFIN MORALES YAHIR EDUARDO</t>
  </si>
  <si>
    <t>GALINDO POLITO IVAN</t>
  </si>
  <si>
    <t>GAYTAN DELGADO JOSUE DE JESUS</t>
  </si>
  <si>
    <t>HERNANDEZ CHONTAL JOSUE</t>
  </si>
  <si>
    <t>HERNANDEZ SANDOVAL HUMBERTO</t>
  </si>
  <si>
    <t>IGNOT MARTINEZ ALEX SALVADOR</t>
  </si>
  <si>
    <t>JIMENEZ MELCHI GUILLERMO</t>
  </si>
  <si>
    <t>LARA FERMAN ALEXANDER</t>
  </si>
  <si>
    <t>LOPEZ ROJAS MARIO JARED</t>
  </si>
  <si>
    <t>MACARIO SERRANO ISMAEL</t>
  </si>
  <si>
    <t>MARTINEZ BELTRAN JORGE JAMIL</t>
  </si>
  <si>
    <t>MARTINEZ CANELA SEBASTIAN</t>
  </si>
  <si>
    <t>MARTINEZ MARTINEZ MIGUEL</t>
  </si>
  <si>
    <t>MIROS CABRERA JAN CARLOS</t>
  </si>
  <si>
    <t>MULATO DOROTEO LUIS DAVID</t>
  </si>
  <si>
    <t>OCAMPO TORRES LUIS MARIO DE JESUS</t>
  </si>
  <si>
    <t>PABLO MORA EDUARDO</t>
  </si>
  <si>
    <t>PEREZ GARRIDO KINVERLIN</t>
  </si>
  <si>
    <t>RODRIGUEZ GUTIERREZ OMAR</t>
  </si>
  <si>
    <t>ROMERO CANO ALEX ROBERTO</t>
  </si>
  <si>
    <t>SANCHEZ ZUÑIGA DUILIO ISMAEL</t>
  </si>
  <si>
    <t>SEBA SINTA ANGEL GILBERTO</t>
  </si>
  <si>
    <t>SINTA SEBA JOSUE</t>
  </si>
  <si>
    <t>TEMICH MARCIAL JORGE EDUARDO</t>
  </si>
  <si>
    <t>TEPOX MARCIAL RAYMUNDO</t>
  </si>
  <si>
    <t>TOTO LIBRADO MIGUEL</t>
  </si>
  <si>
    <t>UGARTEMENDIA BACA MIGUEL</t>
  </si>
  <si>
    <t>VERGARA VALENCIA CESAR</t>
  </si>
  <si>
    <t>VICTORIO MEDINA SERGIO DE JESUS</t>
  </si>
  <si>
    <t>VICTORIO VARGAS ESDRAS ZAID</t>
  </si>
  <si>
    <t>202 - A</t>
  </si>
  <si>
    <t>202 - B</t>
  </si>
  <si>
    <t>231U0093</t>
  </si>
  <si>
    <t>221U0257</t>
  </si>
  <si>
    <t>231U0582</t>
  </si>
  <si>
    <t>231U0171</t>
  </si>
  <si>
    <t>231U0606</t>
  </si>
  <si>
    <t>231U0135</t>
  </si>
  <si>
    <t>CARDOZA CHACHA MANUEL ALDAHIR</t>
  </si>
  <si>
    <t>CRUZ MARTINEZ ARTURO</t>
  </si>
  <si>
    <t>LINARES MARTINEZ NOEL GIOVANI</t>
  </si>
  <si>
    <t>MUÑOZ GOMEZ RONALDO</t>
  </si>
  <si>
    <t>ORTIZ LUCIO ALEIDA MARIA</t>
  </si>
  <si>
    <t>VILLEGAS MIL JOAQUIN DIDI</t>
  </si>
  <si>
    <t>ECUACIONES DIFERENCIALES</t>
  </si>
  <si>
    <t>402 - B</t>
  </si>
  <si>
    <t>231U0090</t>
  </si>
  <si>
    <t>231U0092</t>
  </si>
  <si>
    <t>231U0096</t>
  </si>
  <si>
    <t>231U0098</t>
  </si>
  <si>
    <t>231U0586</t>
  </si>
  <si>
    <t>231U0103</t>
  </si>
  <si>
    <t>231U0105</t>
  </si>
  <si>
    <t>231U0108</t>
  </si>
  <si>
    <t>231U0035</t>
  </si>
  <si>
    <t>231U0111</t>
  </si>
  <si>
    <t>231U0656</t>
  </si>
  <si>
    <t>231U0344</t>
  </si>
  <si>
    <t>231U0115</t>
  </si>
  <si>
    <t>221U0165</t>
  </si>
  <si>
    <t>231U0053</t>
  </si>
  <si>
    <t>221U0841</t>
  </si>
  <si>
    <t>231U0123</t>
  </si>
  <si>
    <t>231U0356</t>
  </si>
  <si>
    <t>231U0128</t>
  </si>
  <si>
    <t>231U0130</t>
  </si>
  <si>
    <t>231U0132</t>
  </si>
  <si>
    <t>231U0663</t>
  </si>
  <si>
    <t>231U0134</t>
  </si>
  <si>
    <t>231U0612</t>
  </si>
  <si>
    <t>CAMPOS MARTÍNEZ CARLOS ALEXI</t>
  </si>
  <si>
    <t>CANELA JIMENEZ ERIK</t>
  </si>
  <si>
    <t>CASTELLANOS COTO RAUL DE JESUS</t>
  </si>
  <si>
    <t>COBIX GARCIA JOSE EDUARDO</t>
  </si>
  <si>
    <t>CORTEZ JOAQUIN JONATHAN</t>
  </si>
  <si>
    <t>DE JESUS CRUZ OSCAR</t>
  </si>
  <si>
    <t>GARCIA COTA RAFAEL</t>
  </si>
  <si>
    <t>GUZMAN BAXIN ALEXIS</t>
  </si>
  <si>
    <t>HERNANDEZ MARTINEZ REYLI ALEXANDER</t>
  </si>
  <si>
    <t>HERRERA SOSA JESÚS</t>
  </si>
  <si>
    <t>MARCIAL CATEMAXCA FROILAN</t>
  </si>
  <si>
    <t>MARTINEZ MARTINEZ JASIEL JESUS</t>
  </si>
  <si>
    <t>MORENO BARRAGAN LUIS DAVID</t>
  </si>
  <si>
    <t>DE LA O ROSARIO KEVIN ALEXANDER</t>
  </si>
  <si>
    <t>OBIL BUSTAMANTE LUIS ANGEL</t>
  </si>
  <si>
    <t>PATLAX ALARCON MOISES</t>
  </si>
  <si>
    <t>QUINO JIMENEZ SANTOS JOSIMAR</t>
  </si>
  <si>
    <t>RODRÍGUEZ COBAXIN JESÚS</t>
  </si>
  <si>
    <t>SOLIS AZAMAR JOSE</t>
  </si>
  <si>
    <t>TORIJAS BAXIN VICENTE</t>
  </si>
  <si>
    <t>TRUJILLO PEREZ ALAN JONAS</t>
  </si>
  <si>
    <t>VELASCO CHAPOL ENRIQUE</t>
  </si>
  <si>
    <t>VELASCO VELASCO ARIANA GUADALUPE</t>
  </si>
  <si>
    <t>XOCA TEMICH ALEX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</si>
</sst>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left" vertical="top"/>
    </xf>
    <xf numFmtId="0" fontId="6" fillId="0" borderId="0" xfId="2"/>
    <xf numFmtId="0" fontId="6" fillId="0" borderId="0" xfId="2"/>
  </cellXfs>
  <cellStyles count="3">
    <cellStyle name="Normal" xfId="0" builtinId="0"/>
    <cellStyle name="Normal 2" xfId="2" xr:uid="{6AA4AAB9-029E-4DC5-B068-4B21E4021189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3" zoomScaleNormal="100" workbookViewId="0">
      <selection activeCell="J14" sqref="J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25</v>
      </c>
      <c r="E4" s="39"/>
      <c r="F4" s="39"/>
      <c r="G4" s="39"/>
      <c r="I4" t="s">
        <v>1</v>
      </c>
      <c r="J4" s="26" t="s">
        <v>217</v>
      </c>
      <c r="K4" s="26"/>
      <c r="M4" t="s">
        <v>2</v>
      </c>
      <c r="N4" s="27">
        <v>45719</v>
      </c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6" t="s">
        <v>142</v>
      </c>
      <c r="E6" s="26"/>
      <c r="F6" s="26"/>
      <c r="G6" s="26"/>
      <c r="I6" s="19" t="s">
        <v>22</v>
      </c>
      <c r="J6" s="19"/>
      <c r="K6" s="33" t="s">
        <v>24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143</v>
      </c>
      <c r="D9" s="29" t="s">
        <v>180</v>
      </c>
      <c r="E9" s="30"/>
      <c r="F9" s="30"/>
      <c r="G9" s="30"/>
      <c r="H9" s="30"/>
      <c r="I9" s="31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x14ac:dyDescent="0.25">
      <c r="B10" s="6">
        <f>B9+1</f>
        <v>2</v>
      </c>
      <c r="C10" t="s">
        <v>144</v>
      </c>
      <c r="D10" s="29" t="s">
        <v>181</v>
      </c>
      <c r="E10" s="30"/>
      <c r="F10" s="30"/>
      <c r="G10" s="30"/>
      <c r="H10" s="30"/>
      <c r="I10" s="31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4" si="0">SUM(J10:P10)/7</f>
        <v>0</v>
      </c>
    </row>
    <row r="11" spans="2:18" x14ac:dyDescent="0.25">
      <c r="B11" s="6">
        <f t="shared" ref="B11:B53" si="1">B10+1</f>
        <v>3</v>
      </c>
      <c r="C11" t="s">
        <v>145</v>
      </c>
      <c r="D11" s="29" t="s">
        <v>182</v>
      </c>
      <c r="E11" s="30"/>
      <c r="F11" s="30"/>
      <c r="G11" s="30"/>
      <c r="H11" s="30"/>
      <c r="I11" s="31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25">
      <c r="B12" s="6">
        <f t="shared" si="1"/>
        <v>4</v>
      </c>
      <c r="C12" t="s">
        <v>146</v>
      </c>
      <c r="D12" s="29" t="s">
        <v>183</v>
      </c>
      <c r="E12" s="30"/>
      <c r="F12" s="30"/>
      <c r="G12" s="30"/>
      <c r="H12" s="30"/>
      <c r="I12" s="31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25">
      <c r="B13" s="6">
        <f t="shared" si="1"/>
        <v>5</v>
      </c>
      <c r="C13" t="s">
        <v>147</v>
      </c>
      <c r="D13" s="29" t="s">
        <v>184</v>
      </c>
      <c r="E13" s="30"/>
      <c r="F13" s="30"/>
      <c r="G13" s="30"/>
      <c r="H13" s="30"/>
      <c r="I13" s="31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25">
      <c r="B14" s="6">
        <f t="shared" si="1"/>
        <v>6</v>
      </c>
      <c r="C14" t="s">
        <v>148</v>
      </c>
      <c r="D14" s="29" t="s">
        <v>185</v>
      </c>
      <c r="E14" s="30"/>
      <c r="F14" s="30"/>
      <c r="G14" s="30"/>
      <c r="H14" s="30"/>
      <c r="I14" s="31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25">
      <c r="B15" s="6">
        <f t="shared" si="1"/>
        <v>7</v>
      </c>
      <c r="C15" t="s">
        <v>149</v>
      </c>
      <c r="D15" s="29" t="s">
        <v>186</v>
      </c>
      <c r="E15" s="30"/>
      <c r="F15" s="30"/>
      <c r="G15" s="30"/>
      <c r="H15" s="30"/>
      <c r="I15" s="31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25">
      <c r="B16" s="6">
        <f t="shared" si="1"/>
        <v>8</v>
      </c>
      <c r="C16" t="s">
        <v>150</v>
      </c>
      <c r="D16" s="29" t="s">
        <v>187</v>
      </c>
      <c r="E16" s="30"/>
      <c r="F16" s="30"/>
      <c r="G16" s="30"/>
      <c r="H16" s="30"/>
      <c r="I16" s="31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f t="shared" si="1"/>
        <v>9</v>
      </c>
      <c r="C17" t="s">
        <v>151</v>
      </c>
      <c r="D17" s="29" t="s">
        <v>188</v>
      </c>
      <c r="E17" s="30"/>
      <c r="F17" s="30"/>
      <c r="G17" s="30"/>
      <c r="H17" s="30"/>
      <c r="I17" s="31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C18" t="s">
        <v>152</v>
      </c>
      <c r="D18" s="29" t="s">
        <v>189</v>
      </c>
      <c r="E18" s="30"/>
      <c r="F18" s="30"/>
      <c r="G18" s="30"/>
      <c r="H18" s="30"/>
      <c r="I18" s="31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>SUM(J18:P18)/7</f>
        <v>0</v>
      </c>
    </row>
    <row r="19" spans="2:17" x14ac:dyDescent="0.25">
      <c r="B19" s="6">
        <f t="shared" si="1"/>
        <v>11</v>
      </c>
      <c r="C19" t="s">
        <v>153</v>
      </c>
      <c r="D19" s="29" t="s">
        <v>190</v>
      </c>
      <c r="E19" s="30"/>
      <c r="F19" s="30"/>
      <c r="G19" s="30"/>
      <c r="H19" s="30"/>
      <c r="I19" s="31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f t="shared" si="1"/>
        <v>12</v>
      </c>
      <c r="C20" t="s">
        <v>154</v>
      </c>
      <c r="D20" s="29" t="s">
        <v>191</v>
      </c>
      <c r="E20" s="30"/>
      <c r="F20" s="30"/>
      <c r="G20" s="30"/>
      <c r="H20" s="30"/>
      <c r="I20" s="31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25">
      <c r="B21" s="6">
        <f t="shared" si="1"/>
        <v>13</v>
      </c>
      <c r="C21" t="s">
        <v>155</v>
      </c>
      <c r="D21" s="29" t="s">
        <v>192</v>
      </c>
      <c r="E21" s="30"/>
      <c r="F21" s="30"/>
      <c r="G21" s="30"/>
      <c r="H21" s="30"/>
      <c r="I21" s="31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C22" t="s">
        <v>156</v>
      </c>
      <c r="D22" s="29" t="s">
        <v>193</v>
      </c>
      <c r="E22" s="30"/>
      <c r="F22" s="30"/>
      <c r="G22" s="30"/>
      <c r="H22" s="30"/>
      <c r="I22" s="31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25">
      <c r="B23" s="6">
        <f t="shared" si="1"/>
        <v>15</v>
      </c>
      <c r="C23" t="s">
        <v>157</v>
      </c>
      <c r="D23" s="29" t="s">
        <v>194</v>
      </c>
      <c r="E23" s="30"/>
      <c r="F23" s="30"/>
      <c r="G23" s="30"/>
      <c r="H23" s="30"/>
      <c r="I23" s="31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25">
      <c r="B24" s="6">
        <f t="shared" si="1"/>
        <v>16</v>
      </c>
      <c r="C24" t="s">
        <v>158</v>
      </c>
      <c r="D24" s="29" t="s">
        <v>195</v>
      </c>
      <c r="E24" s="30"/>
      <c r="F24" s="30"/>
      <c r="G24" s="30"/>
      <c r="H24" s="30"/>
      <c r="I24" s="31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v>17</v>
      </c>
      <c r="C25" t="s">
        <v>159</v>
      </c>
      <c r="D25" s="29" t="s">
        <v>196</v>
      </c>
      <c r="E25" s="30"/>
      <c r="F25" s="30"/>
      <c r="G25" s="30"/>
      <c r="H25" s="30"/>
      <c r="I25" s="31"/>
      <c r="J25" s="4">
        <v>0</v>
      </c>
      <c r="K25" s="4">
        <v>0</v>
      </c>
      <c r="L25" s="4">
        <v>0</v>
      </c>
      <c r="M25" s="4"/>
      <c r="N25" s="4">
        <v>0</v>
      </c>
      <c r="O25" s="4"/>
      <c r="P25" s="4"/>
      <c r="Q25" s="10"/>
    </row>
    <row r="26" spans="2:17" x14ac:dyDescent="0.25">
      <c r="B26" s="6">
        <v>18</v>
      </c>
      <c r="C26" t="s">
        <v>160</v>
      </c>
      <c r="D26" s="29" t="s">
        <v>197</v>
      </c>
      <c r="E26" s="30"/>
      <c r="F26" s="30"/>
      <c r="G26" s="30"/>
      <c r="H26" s="30"/>
      <c r="I26" s="31"/>
      <c r="J26" s="4">
        <v>0</v>
      </c>
      <c r="K26" s="4">
        <v>0</v>
      </c>
      <c r="L26" s="4">
        <v>0</v>
      </c>
      <c r="M26" s="4"/>
      <c r="N26" s="4">
        <v>0</v>
      </c>
      <c r="O26" s="4"/>
      <c r="P26" s="4"/>
      <c r="Q26" s="10"/>
    </row>
    <row r="27" spans="2:17" x14ac:dyDescent="0.25">
      <c r="B27" s="6">
        <f t="shared" si="1"/>
        <v>19</v>
      </c>
      <c r="C27" t="s">
        <v>161</v>
      </c>
      <c r="D27" s="29" t="s">
        <v>198</v>
      </c>
      <c r="E27" s="30"/>
      <c r="F27" s="30"/>
      <c r="G27" s="30"/>
      <c r="H27" s="30"/>
      <c r="I27" s="31"/>
      <c r="J27" s="4">
        <v>0</v>
      </c>
      <c r="K27" s="4">
        <v>0</v>
      </c>
      <c r="L27" s="4"/>
      <c r="M27" s="4"/>
      <c r="N27" s="4">
        <v>0</v>
      </c>
      <c r="O27" s="4"/>
      <c r="P27" s="4"/>
      <c r="Q27" s="10"/>
    </row>
    <row r="28" spans="2:17" x14ac:dyDescent="0.25">
      <c r="B28" s="6">
        <f t="shared" si="1"/>
        <v>20</v>
      </c>
      <c r="C28" t="s">
        <v>162</v>
      </c>
      <c r="D28" s="29" t="s">
        <v>199</v>
      </c>
      <c r="E28" s="30"/>
      <c r="F28" s="30"/>
      <c r="G28" s="30"/>
      <c r="H28" s="30"/>
      <c r="I28" s="31"/>
      <c r="J28" s="4"/>
      <c r="K28" s="4">
        <v>0</v>
      </c>
      <c r="L28" s="4">
        <v>0</v>
      </c>
      <c r="M28" s="4">
        <v>0</v>
      </c>
      <c r="N28" s="4"/>
      <c r="O28" s="4"/>
      <c r="P28" s="4"/>
      <c r="Q28" s="10"/>
    </row>
    <row r="29" spans="2:17" x14ac:dyDescent="0.25">
      <c r="B29" s="6">
        <f t="shared" si="1"/>
        <v>21</v>
      </c>
      <c r="C29" t="s">
        <v>163</v>
      </c>
      <c r="D29" s="29" t="s">
        <v>200</v>
      </c>
      <c r="E29" s="30"/>
      <c r="F29" s="30"/>
      <c r="G29" s="30"/>
      <c r="H29" s="30"/>
      <c r="I29" s="31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t="s">
        <v>164</v>
      </c>
      <c r="D30" s="29" t="s">
        <v>201</v>
      </c>
      <c r="E30" s="30"/>
      <c r="F30" s="30"/>
      <c r="G30" s="30"/>
      <c r="H30" s="30"/>
      <c r="I30" s="31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t="s">
        <v>165</v>
      </c>
      <c r="D31" s="29" t="s">
        <v>202</v>
      </c>
      <c r="E31" s="30"/>
      <c r="F31" s="30"/>
      <c r="G31" s="30"/>
      <c r="H31" s="30"/>
      <c r="I31" s="31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t="s">
        <v>166</v>
      </c>
      <c r="D32" s="29" t="s">
        <v>203</v>
      </c>
      <c r="E32" s="30"/>
      <c r="F32" s="30"/>
      <c r="G32" s="30"/>
      <c r="H32" s="30"/>
      <c r="I32" s="31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t="s">
        <v>167</v>
      </c>
      <c r="D33" s="29" t="s">
        <v>204</v>
      </c>
      <c r="E33" s="30"/>
      <c r="F33" s="30"/>
      <c r="G33" s="30"/>
      <c r="H33" s="30"/>
      <c r="I33" s="31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t="s">
        <v>168</v>
      </c>
      <c r="D34" s="29" t="s">
        <v>205</v>
      </c>
      <c r="E34" s="30"/>
      <c r="F34" s="30"/>
      <c r="G34" s="30"/>
      <c r="H34" s="30"/>
      <c r="I34" s="31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t="s">
        <v>169</v>
      </c>
      <c r="D35" s="29" t="s">
        <v>206</v>
      </c>
      <c r="E35" s="30"/>
      <c r="F35" s="30"/>
      <c r="G35" s="30"/>
      <c r="H35" s="30"/>
      <c r="I35" s="31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t="s">
        <v>170</v>
      </c>
      <c r="D36" s="29" t="s">
        <v>207</v>
      </c>
      <c r="E36" s="30"/>
      <c r="F36" s="30"/>
      <c r="G36" s="30"/>
      <c r="H36" s="30"/>
      <c r="I36" s="31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t="s">
        <v>171</v>
      </c>
      <c r="D37" s="29" t="s">
        <v>208</v>
      </c>
      <c r="E37" s="30"/>
      <c r="F37" s="30"/>
      <c r="G37" s="30"/>
      <c r="H37" s="30"/>
      <c r="I37" s="31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t="s">
        <v>172</v>
      </c>
      <c r="D38" s="29" t="s">
        <v>209</v>
      </c>
      <c r="E38" s="30"/>
      <c r="F38" s="30"/>
      <c r="G38" s="30"/>
      <c r="H38" s="30"/>
      <c r="I38" s="31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t="s">
        <v>173</v>
      </c>
      <c r="D39" s="29" t="s">
        <v>210</v>
      </c>
      <c r="E39" s="30"/>
      <c r="F39" s="30"/>
      <c r="G39" s="30"/>
      <c r="H39" s="30"/>
      <c r="I39" s="31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t="s">
        <v>174</v>
      </c>
      <c r="D40" s="29" t="s">
        <v>211</v>
      </c>
      <c r="E40" s="30"/>
      <c r="F40" s="30"/>
      <c r="G40" s="30"/>
      <c r="H40" s="30"/>
      <c r="I40" s="31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t="s">
        <v>175</v>
      </c>
      <c r="D41" s="29" t="s">
        <v>212</v>
      </c>
      <c r="E41" s="30"/>
      <c r="F41" s="30"/>
      <c r="G41" s="30"/>
      <c r="H41" s="30"/>
      <c r="I41" s="31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t="s">
        <v>176</v>
      </c>
      <c r="D42" s="29" t="s">
        <v>213</v>
      </c>
      <c r="E42" s="30"/>
      <c r="F42" s="30"/>
      <c r="G42" s="30"/>
      <c r="H42" s="30"/>
      <c r="I42" s="31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t="s">
        <v>177</v>
      </c>
      <c r="D43" s="29" t="s">
        <v>214</v>
      </c>
      <c r="E43" s="30"/>
      <c r="F43" s="30"/>
      <c r="G43" s="30"/>
      <c r="H43" s="30"/>
      <c r="I43" s="31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t="s">
        <v>178</v>
      </c>
      <c r="D44" s="29" t="s">
        <v>215</v>
      </c>
      <c r="E44" s="30"/>
      <c r="F44" s="30"/>
      <c r="G44" s="30"/>
      <c r="H44" s="30"/>
      <c r="I44" s="31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t="s">
        <v>179</v>
      </c>
      <c r="D45" s="29" t="s">
        <v>216</v>
      </c>
      <c r="E45" s="30"/>
      <c r="F45" s="30"/>
      <c r="G45" s="30"/>
      <c r="H45" s="30"/>
      <c r="I45" s="31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9"/>
      <c r="D54" s="19"/>
      <c r="E54" s="1"/>
      <c r="H54" s="35" t="s">
        <v>19</v>
      </c>
      <c r="I54" s="35"/>
      <c r="J54" s="11">
        <f>COUNTIF(J9:J53,"&gt;=70")</f>
        <v>1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9"/>
      <c r="D55" s="19"/>
      <c r="E55" s="8"/>
      <c r="H55" s="36" t="s">
        <v>20</v>
      </c>
      <c r="I55" s="36"/>
      <c r="J55" s="12">
        <f>COUNTIF(J9:J53,"&lt;70")</f>
        <v>18</v>
      </c>
      <c r="K55" s="12">
        <f t="shared" ref="K55:Q55" si="4">COUNTIF(K9:K53,"&lt;70")</f>
        <v>20</v>
      </c>
      <c r="L55" s="12">
        <f t="shared" si="4"/>
        <v>19</v>
      </c>
      <c r="M55" s="12">
        <f t="shared" si="4"/>
        <v>17</v>
      </c>
      <c r="N55" s="12">
        <f t="shared" si="4"/>
        <v>19</v>
      </c>
      <c r="O55" s="12">
        <f t="shared" si="4"/>
        <v>16</v>
      </c>
      <c r="P55" s="12">
        <f t="shared" si="4"/>
        <v>16</v>
      </c>
      <c r="Q55" s="12">
        <f t="shared" si="4"/>
        <v>16</v>
      </c>
    </row>
    <row r="56" spans="2:17" x14ac:dyDescent="0.25">
      <c r="C56" s="19"/>
      <c r="D56" s="19"/>
      <c r="E56" s="19"/>
      <c r="H56" s="36" t="s">
        <v>21</v>
      </c>
      <c r="I56" s="36"/>
      <c r="J56" s="12">
        <f>COUNT(J9:J53)</f>
        <v>19</v>
      </c>
      <c r="K56" s="12">
        <f t="shared" ref="K56:Q56" si="5">COUNT(K9:K53)</f>
        <v>20</v>
      </c>
      <c r="L56" s="12">
        <f t="shared" si="5"/>
        <v>19</v>
      </c>
      <c r="M56" s="12">
        <f t="shared" si="5"/>
        <v>17</v>
      </c>
      <c r="N56" s="12">
        <f t="shared" si="5"/>
        <v>19</v>
      </c>
      <c r="O56" s="12">
        <f t="shared" si="5"/>
        <v>16</v>
      </c>
      <c r="P56" s="12">
        <f t="shared" si="5"/>
        <v>16</v>
      </c>
      <c r="Q56" s="12">
        <f t="shared" si="5"/>
        <v>16</v>
      </c>
    </row>
    <row r="57" spans="2:17" x14ac:dyDescent="0.25">
      <c r="C57" s="19"/>
      <c r="D57" s="19"/>
      <c r="E57" s="1"/>
      <c r="H57" s="37" t="s">
        <v>16</v>
      </c>
      <c r="I57" s="37"/>
      <c r="J57" s="13">
        <f>J54/J56</f>
        <v>5.2631578947368418E-2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9"/>
      <c r="D58" s="19"/>
      <c r="E58" s="1"/>
      <c r="H58" s="37" t="s">
        <v>17</v>
      </c>
      <c r="I58" s="37"/>
      <c r="J58" s="13">
        <f>J55/J56</f>
        <v>0.94736842105263153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6:G6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abSelected="1" topLeftCell="B31" zoomScaleNormal="100" workbookViewId="0">
      <selection activeCell="J20" sqref="J2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25</v>
      </c>
      <c r="E4" s="39"/>
      <c r="F4" s="39"/>
      <c r="G4" s="39"/>
      <c r="I4" t="s">
        <v>1</v>
      </c>
      <c r="J4" s="26" t="s">
        <v>218</v>
      </c>
      <c r="K4" s="26"/>
      <c r="M4" t="s">
        <v>2</v>
      </c>
      <c r="N4" s="27">
        <v>45719</v>
      </c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6" t="s">
        <v>142</v>
      </c>
      <c r="E6" s="26"/>
      <c r="F6" s="26"/>
      <c r="G6" s="26"/>
      <c r="I6" s="19" t="s">
        <v>22</v>
      </c>
      <c r="J6" s="19"/>
      <c r="K6" s="33" t="s">
        <v>24</v>
      </c>
      <c r="L6" s="33"/>
      <c r="M6" s="33"/>
      <c r="N6" s="33"/>
      <c r="O6" s="33"/>
      <c r="P6" s="33"/>
    </row>
    <row r="7" spans="2:18" ht="12" customHeight="1" x14ac:dyDescent="0.25"/>
    <row r="8" spans="2:18" x14ac:dyDescent="0.25">
      <c r="B8" s="3" t="s">
        <v>4</v>
      </c>
      <c r="C8" s="4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41" t="s">
        <v>31</v>
      </c>
      <c r="D9" s="29" t="s">
        <v>62</v>
      </c>
      <c r="E9" s="30"/>
      <c r="F9" s="30"/>
      <c r="G9" s="30"/>
      <c r="H9" s="30"/>
      <c r="I9" s="31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ht="15.75" x14ac:dyDescent="0.25">
      <c r="B10" s="6">
        <f>B9+1</f>
        <v>2</v>
      </c>
      <c r="C10" s="41" t="s">
        <v>32</v>
      </c>
      <c r="D10" s="29" t="s">
        <v>63</v>
      </c>
      <c r="E10" s="30"/>
      <c r="F10" s="30"/>
      <c r="G10" s="30"/>
      <c r="H10" s="30"/>
      <c r="I10" s="31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0</v>
      </c>
    </row>
    <row r="11" spans="2:18" ht="15.75" x14ac:dyDescent="0.25">
      <c r="B11" s="6">
        <f t="shared" ref="B11:B53" si="1">B10+1</f>
        <v>3</v>
      </c>
      <c r="C11" s="41" t="s">
        <v>33</v>
      </c>
      <c r="D11" s="24" t="s">
        <v>64</v>
      </c>
      <c r="E11" s="24"/>
      <c r="F11" s="24"/>
      <c r="G11" s="24"/>
      <c r="H11" s="24"/>
      <c r="I11" s="24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v>10</v>
      </c>
    </row>
    <row r="12" spans="2:18" ht="15.75" x14ac:dyDescent="0.25">
      <c r="B12" s="6">
        <f t="shared" si="1"/>
        <v>4</v>
      </c>
      <c r="C12" s="41" t="s">
        <v>34</v>
      </c>
      <c r="D12" s="24" t="s">
        <v>65</v>
      </c>
      <c r="E12" s="24"/>
      <c r="F12" s="24"/>
      <c r="G12" s="24"/>
      <c r="H12" s="24"/>
      <c r="I12" s="24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ht="15.75" x14ac:dyDescent="0.25">
      <c r="B13" s="6">
        <f t="shared" si="1"/>
        <v>5</v>
      </c>
      <c r="C13" s="41" t="s">
        <v>35</v>
      </c>
      <c r="D13" s="24" t="s">
        <v>66</v>
      </c>
      <c r="E13" s="24"/>
      <c r="F13" s="24"/>
      <c r="G13" s="24"/>
      <c r="H13" s="24"/>
      <c r="I13" s="24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ht="15.75" x14ac:dyDescent="0.25">
      <c r="B14" s="6">
        <f t="shared" si="1"/>
        <v>6</v>
      </c>
      <c r="C14" s="41" t="s">
        <v>219</v>
      </c>
      <c r="D14" s="24" t="s">
        <v>225</v>
      </c>
      <c r="E14" s="24"/>
      <c r="F14" s="24"/>
      <c r="G14" s="24"/>
      <c r="H14" s="24"/>
      <c r="I14" s="24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ht="15.75" x14ac:dyDescent="0.25">
      <c r="B15" s="6">
        <f t="shared" si="1"/>
        <v>7</v>
      </c>
      <c r="C15" s="41" t="s">
        <v>36</v>
      </c>
      <c r="D15" s="24" t="s">
        <v>67</v>
      </c>
      <c r="E15" s="24"/>
      <c r="F15" s="24"/>
      <c r="G15" s="24"/>
      <c r="H15" s="24"/>
      <c r="I15" s="24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v>0</v>
      </c>
    </row>
    <row r="16" spans="2:18" ht="15.75" x14ac:dyDescent="0.25">
      <c r="B16" s="6">
        <f t="shared" si="1"/>
        <v>8</v>
      </c>
      <c r="C16" s="41" t="s">
        <v>37</v>
      </c>
      <c r="D16" s="24" t="s">
        <v>68</v>
      </c>
      <c r="E16" s="24"/>
      <c r="F16" s="24"/>
      <c r="G16" s="24"/>
      <c r="H16" s="24"/>
      <c r="I16" s="24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v>0</v>
      </c>
    </row>
    <row r="17" spans="2:17" ht="15.75" x14ac:dyDescent="0.25">
      <c r="B17" s="6">
        <f t="shared" si="1"/>
        <v>9</v>
      </c>
      <c r="C17" s="41" t="s">
        <v>38</v>
      </c>
      <c r="D17" s="24" t="s">
        <v>69</v>
      </c>
      <c r="E17" s="24"/>
      <c r="F17" s="24"/>
      <c r="G17" s="24"/>
      <c r="H17" s="24"/>
      <c r="I17" s="24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ht="15.75" x14ac:dyDescent="0.25">
      <c r="B18" s="6">
        <f t="shared" si="1"/>
        <v>10</v>
      </c>
      <c r="C18" s="41" t="s">
        <v>220</v>
      </c>
      <c r="D18" s="24" t="s">
        <v>226</v>
      </c>
      <c r="E18" s="24"/>
      <c r="F18" s="24"/>
      <c r="G18" s="24"/>
      <c r="H18" s="24"/>
      <c r="I18" s="24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ht="15.75" x14ac:dyDescent="0.25">
      <c r="B19" s="6">
        <f t="shared" si="1"/>
        <v>11</v>
      </c>
      <c r="C19" s="41" t="s">
        <v>39</v>
      </c>
      <c r="D19" s="24" t="s">
        <v>70</v>
      </c>
      <c r="E19" s="24"/>
      <c r="F19" s="24"/>
      <c r="G19" s="24"/>
      <c r="H19" s="24"/>
      <c r="I19" s="24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ht="15.75" x14ac:dyDescent="0.25">
      <c r="B20" s="6">
        <f t="shared" si="1"/>
        <v>12</v>
      </c>
      <c r="C20" s="41" t="s">
        <v>40</v>
      </c>
      <c r="D20" s="24" t="s">
        <v>71</v>
      </c>
      <c r="E20" s="24"/>
      <c r="F20" s="24"/>
      <c r="G20" s="24"/>
      <c r="H20" s="24"/>
      <c r="I20" s="24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ht="15.75" x14ac:dyDescent="0.25">
      <c r="B21" s="6">
        <f t="shared" si="1"/>
        <v>13</v>
      </c>
      <c r="C21" s="41" t="s">
        <v>41</v>
      </c>
      <c r="D21" s="24" t="s">
        <v>72</v>
      </c>
      <c r="E21" s="24"/>
      <c r="F21" s="24"/>
      <c r="G21" s="24"/>
      <c r="H21" s="24"/>
      <c r="I21" s="24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ht="15.75" x14ac:dyDescent="0.25">
      <c r="B22" s="6">
        <f t="shared" si="1"/>
        <v>14</v>
      </c>
      <c r="C22" s="41" t="s">
        <v>42</v>
      </c>
      <c r="D22" s="24" t="s">
        <v>73</v>
      </c>
      <c r="E22" s="24"/>
      <c r="F22" s="24"/>
      <c r="G22" s="24"/>
      <c r="H22" s="24"/>
      <c r="I22" s="24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ht="15.75" x14ac:dyDescent="0.25">
      <c r="B23" s="6">
        <f t="shared" si="1"/>
        <v>15</v>
      </c>
      <c r="C23" s="41" t="s">
        <v>43</v>
      </c>
      <c r="D23" s="24" t="s">
        <v>74</v>
      </c>
      <c r="E23" s="24"/>
      <c r="F23" s="24"/>
      <c r="G23" s="24"/>
      <c r="H23" s="24"/>
      <c r="I23" s="24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ht="15.75" x14ac:dyDescent="0.25">
      <c r="B24" s="6">
        <f t="shared" si="1"/>
        <v>16</v>
      </c>
      <c r="C24" s="41" t="s">
        <v>44</v>
      </c>
      <c r="D24" s="24" t="s">
        <v>75</v>
      </c>
      <c r="E24" s="24"/>
      <c r="F24" s="24"/>
      <c r="G24" s="24"/>
      <c r="H24" s="24"/>
      <c r="I24" s="24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v>0</v>
      </c>
    </row>
    <row r="25" spans="2:17" ht="15.75" x14ac:dyDescent="0.25">
      <c r="B25" s="6">
        <f t="shared" si="1"/>
        <v>17</v>
      </c>
      <c r="C25" s="41" t="s">
        <v>45</v>
      </c>
      <c r="D25" s="24" t="s">
        <v>76</v>
      </c>
      <c r="E25" s="24"/>
      <c r="F25" s="24"/>
      <c r="G25" s="24"/>
      <c r="H25" s="24"/>
      <c r="I25" s="24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ht="15.75" x14ac:dyDescent="0.25">
      <c r="B26" s="6">
        <f t="shared" si="1"/>
        <v>18</v>
      </c>
      <c r="C26" s="41" t="s">
        <v>46</v>
      </c>
      <c r="D26" s="24" t="s">
        <v>77</v>
      </c>
      <c r="E26" s="24"/>
      <c r="F26" s="24"/>
      <c r="G26" s="24"/>
      <c r="H26" s="24"/>
      <c r="I26" s="24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ht="15.75" x14ac:dyDescent="0.25">
      <c r="B27" s="6">
        <f t="shared" si="1"/>
        <v>19</v>
      </c>
      <c r="C27" s="41" t="s">
        <v>47</v>
      </c>
      <c r="D27" s="24" t="s">
        <v>78</v>
      </c>
      <c r="E27" s="24"/>
      <c r="F27" s="24"/>
      <c r="G27" s="24"/>
      <c r="H27" s="24"/>
      <c r="I27" s="24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ht="15.75" x14ac:dyDescent="0.25">
      <c r="B28" s="6">
        <f t="shared" si="1"/>
        <v>20</v>
      </c>
      <c r="C28" s="41" t="s">
        <v>221</v>
      </c>
      <c r="D28" s="24" t="s">
        <v>227</v>
      </c>
      <c r="E28" s="24"/>
      <c r="F28" s="24"/>
      <c r="G28" s="24"/>
      <c r="H28" s="24"/>
      <c r="I28" s="24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v>10</v>
      </c>
    </row>
    <row r="29" spans="2:17" ht="15.75" x14ac:dyDescent="0.25">
      <c r="B29" s="6">
        <f t="shared" si="1"/>
        <v>21</v>
      </c>
      <c r="C29" s="41" t="s">
        <v>48</v>
      </c>
      <c r="D29" s="24" t="s">
        <v>79</v>
      </c>
      <c r="E29" s="24"/>
      <c r="F29" s="24"/>
      <c r="G29" s="24"/>
      <c r="H29" s="24"/>
      <c r="I29" s="24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ht="15.75" x14ac:dyDescent="0.25">
      <c r="B30" s="6">
        <f t="shared" si="1"/>
        <v>22</v>
      </c>
      <c r="C30" s="41" t="s">
        <v>49</v>
      </c>
      <c r="D30" s="24" t="s">
        <v>80</v>
      </c>
      <c r="E30" s="24"/>
      <c r="F30" s="24"/>
      <c r="G30" s="24"/>
      <c r="H30" s="24"/>
      <c r="I30" s="24"/>
      <c r="J30" s="4">
        <v>70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v>10</v>
      </c>
    </row>
    <row r="31" spans="2:17" ht="15.75" x14ac:dyDescent="0.25">
      <c r="B31" s="6">
        <f t="shared" si="1"/>
        <v>23</v>
      </c>
      <c r="C31" s="41" t="s">
        <v>50</v>
      </c>
      <c r="D31" s="24" t="s">
        <v>81</v>
      </c>
      <c r="E31" s="24"/>
      <c r="F31" s="24"/>
      <c r="G31" s="24"/>
      <c r="H31" s="24"/>
      <c r="I31" s="24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v>10</v>
      </c>
    </row>
    <row r="32" spans="2:17" ht="15.75" x14ac:dyDescent="0.25">
      <c r="B32" s="6">
        <f t="shared" si="1"/>
        <v>24</v>
      </c>
      <c r="C32" s="41" t="s">
        <v>51</v>
      </c>
      <c r="D32" s="24" t="s">
        <v>82</v>
      </c>
      <c r="E32" s="24"/>
      <c r="F32" s="24"/>
      <c r="G32" s="24"/>
      <c r="H32" s="24"/>
      <c r="I32" s="24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</row>
    <row r="33" spans="2:17" ht="15.75" x14ac:dyDescent="0.25">
      <c r="B33" s="6">
        <f t="shared" si="1"/>
        <v>25</v>
      </c>
      <c r="C33" s="41" t="s">
        <v>222</v>
      </c>
      <c r="D33" s="24" t="s">
        <v>228</v>
      </c>
      <c r="E33" s="24"/>
      <c r="F33" s="24"/>
      <c r="G33" s="24"/>
      <c r="H33" s="24"/>
      <c r="I33" s="24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v>10</v>
      </c>
    </row>
    <row r="34" spans="2:17" ht="15.75" x14ac:dyDescent="0.25">
      <c r="B34" s="6">
        <f t="shared" si="1"/>
        <v>26</v>
      </c>
      <c r="C34" s="41" t="s">
        <v>223</v>
      </c>
      <c r="D34" s="24" t="s">
        <v>229</v>
      </c>
      <c r="E34" s="24"/>
      <c r="F34" s="24"/>
      <c r="G34" s="24"/>
      <c r="H34" s="24"/>
      <c r="I34" s="24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</row>
    <row r="35" spans="2:17" ht="15.75" x14ac:dyDescent="0.25">
      <c r="B35" s="6">
        <f t="shared" si="1"/>
        <v>27</v>
      </c>
      <c r="C35" s="41" t="s">
        <v>52</v>
      </c>
      <c r="D35" s="24" t="s">
        <v>83</v>
      </c>
      <c r="E35" s="24"/>
      <c r="F35" s="24"/>
      <c r="G35" s="24"/>
      <c r="H35" s="24"/>
      <c r="I35" s="24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ht="15.75" x14ac:dyDescent="0.25">
      <c r="B36" s="6">
        <f t="shared" si="1"/>
        <v>28</v>
      </c>
      <c r="C36" s="41" t="s">
        <v>53</v>
      </c>
      <c r="D36" s="24" t="s">
        <v>84</v>
      </c>
      <c r="E36" s="24"/>
      <c r="F36" s="24"/>
      <c r="G36" s="24"/>
      <c r="H36" s="24"/>
      <c r="I36" s="24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0</v>
      </c>
    </row>
    <row r="37" spans="2:17" ht="15.75" x14ac:dyDescent="0.25">
      <c r="B37" s="6">
        <f t="shared" si="1"/>
        <v>29</v>
      </c>
      <c r="C37" s="41" t="s">
        <v>54</v>
      </c>
      <c r="D37" s="24" t="s">
        <v>85</v>
      </c>
      <c r="E37" s="24"/>
      <c r="F37" s="24"/>
      <c r="G37" s="24"/>
      <c r="H37" s="24"/>
      <c r="I37" s="24"/>
      <c r="J37" s="4">
        <v>70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10</v>
      </c>
    </row>
    <row r="38" spans="2:17" ht="15.75" x14ac:dyDescent="0.25">
      <c r="B38" s="6">
        <f t="shared" si="1"/>
        <v>30</v>
      </c>
      <c r="C38" s="41" t="s">
        <v>55</v>
      </c>
      <c r="D38" s="24" t="s">
        <v>86</v>
      </c>
      <c r="E38" s="24"/>
      <c r="F38" s="24"/>
      <c r="G38" s="24"/>
      <c r="H38" s="24"/>
      <c r="I38" s="24"/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0</v>
      </c>
    </row>
    <row r="39" spans="2:17" ht="15.75" x14ac:dyDescent="0.25">
      <c r="B39" s="6">
        <f t="shared" si="1"/>
        <v>31</v>
      </c>
      <c r="C39" s="41" t="s">
        <v>56</v>
      </c>
      <c r="D39" s="24" t="s">
        <v>87</v>
      </c>
      <c r="E39" s="24"/>
      <c r="F39" s="24"/>
      <c r="G39" s="24"/>
      <c r="H39" s="24"/>
      <c r="I39" s="24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ht="15.75" x14ac:dyDescent="0.25">
      <c r="B40" s="6">
        <f t="shared" si="1"/>
        <v>32</v>
      </c>
      <c r="C40" s="41" t="s">
        <v>57</v>
      </c>
      <c r="D40" s="24" t="s">
        <v>88</v>
      </c>
      <c r="E40" s="24"/>
      <c r="F40" s="24"/>
      <c r="G40" s="24"/>
      <c r="H40" s="24"/>
      <c r="I40" s="24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ht="15.75" x14ac:dyDescent="0.25">
      <c r="B41" s="6">
        <f t="shared" si="1"/>
        <v>33</v>
      </c>
      <c r="C41" s="41" t="s">
        <v>58</v>
      </c>
      <c r="D41" s="24" t="s">
        <v>89</v>
      </c>
      <c r="E41" s="24"/>
      <c r="F41" s="24"/>
      <c r="G41" s="24"/>
      <c r="H41" s="24"/>
      <c r="I41" s="24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ht="15.75" x14ac:dyDescent="0.25">
      <c r="B42" s="6">
        <f t="shared" si="1"/>
        <v>34</v>
      </c>
      <c r="C42" s="41" t="s">
        <v>59</v>
      </c>
      <c r="D42" s="24" t="s">
        <v>90</v>
      </c>
      <c r="E42" s="24"/>
      <c r="F42" s="24"/>
      <c r="G42" s="24"/>
      <c r="H42" s="24"/>
      <c r="I42" s="24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ht="15.75" x14ac:dyDescent="0.25">
      <c r="B43" s="6">
        <f t="shared" si="1"/>
        <v>35</v>
      </c>
      <c r="C43" s="41" t="s">
        <v>60</v>
      </c>
      <c r="D43" s="24" t="s">
        <v>91</v>
      </c>
      <c r="E43" s="24"/>
      <c r="F43" s="24"/>
      <c r="G43" s="24"/>
      <c r="H43" s="24"/>
      <c r="I43" s="24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ht="15.75" x14ac:dyDescent="0.25">
      <c r="B44" s="6">
        <f t="shared" si="1"/>
        <v>36</v>
      </c>
      <c r="C44" s="41" t="s">
        <v>61</v>
      </c>
      <c r="D44" s="24" t="s">
        <v>92</v>
      </c>
      <c r="E44" s="24"/>
      <c r="F44" s="24"/>
      <c r="G44" s="24"/>
      <c r="H44" s="24"/>
      <c r="I44" s="2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ht="15.75" x14ac:dyDescent="0.25">
      <c r="B45" s="6">
        <f t="shared" si="1"/>
        <v>37</v>
      </c>
      <c r="C45" s="41" t="s">
        <v>224</v>
      </c>
      <c r="D45" s="24" t="s">
        <v>230</v>
      </c>
      <c r="E45" s="24"/>
      <c r="F45" s="24"/>
      <c r="G45" s="24"/>
      <c r="H45" s="24"/>
      <c r="I45" s="2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9"/>
      <c r="D54" s="19"/>
      <c r="E54" s="1"/>
      <c r="H54" s="35" t="s">
        <v>19</v>
      </c>
      <c r="I54" s="35"/>
      <c r="J54" s="11">
        <f>COUNTIF(J9:J53,"&gt;=70")</f>
        <v>2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9"/>
      <c r="D55" s="19"/>
      <c r="E55" s="8"/>
      <c r="H55" s="36" t="s">
        <v>20</v>
      </c>
      <c r="I55" s="36"/>
      <c r="J55" s="12">
        <f>COUNTIF(J9:J53,"&lt;70")</f>
        <v>28</v>
      </c>
      <c r="K55" s="12">
        <f t="shared" ref="K55:Q55" si="5">COUNTIF(K9:K53,"&lt;70")</f>
        <v>30</v>
      </c>
      <c r="L55" s="12">
        <f t="shared" si="5"/>
        <v>30</v>
      </c>
      <c r="M55" s="12">
        <f t="shared" si="5"/>
        <v>30</v>
      </c>
      <c r="N55" s="12">
        <f t="shared" si="5"/>
        <v>30</v>
      </c>
      <c r="O55" s="12">
        <f t="shared" si="5"/>
        <v>30</v>
      </c>
      <c r="P55" s="12">
        <f t="shared" si="5"/>
        <v>30</v>
      </c>
      <c r="Q55" s="12">
        <f t="shared" si="5"/>
        <v>45</v>
      </c>
    </row>
    <row r="56" spans="2:17" x14ac:dyDescent="0.25">
      <c r="C56" s="19"/>
      <c r="D56" s="19"/>
      <c r="E56" s="19"/>
      <c r="H56" s="36" t="s">
        <v>21</v>
      </c>
      <c r="I56" s="36"/>
      <c r="J56" s="12">
        <f>COUNT(J9:J53)</f>
        <v>30</v>
      </c>
      <c r="K56" s="12">
        <f t="shared" ref="K56:Q56" si="6">COUNT(K9:K53)</f>
        <v>30</v>
      </c>
      <c r="L56" s="12">
        <f t="shared" si="6"/>
        <v>30</v>
      </c>
      <c r="M56" s="12">
        <f t="shared" si="6"/>
        <v>30</v>
      </c>
      <c r="N56" s="12">
        <f t="shared" si="6"/>
        <v>30</v>
      </c>
      <c r="O56" s="12">
        <f t="shared" si="6"/>
        <v>30</v>
      </c>
      <c r="P56" s="12">
        <f t="shared" si="6"/>
        <v>30</v>
      </c>
      <c r="Q56" s="12">
        <f t="shared" si="6"/>
        <v>45</v>
      </c>
    </row>
    <row r="57" spans="2:17" x14ac:dyDescent="0.25">
      <c r="C57" s="19"/>
      <c r="D57" s="19"/>
      <c r="E57" s="1"/>
      <c r="H57" s="37" t="s">
        <v>16</v>
      </c>
      <c r="I57" s="37"/>
      <c r="J57" s="13">
        <f>J54/J56</f>
        <v>6.6666666666666666E-2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9"/>
      <c r="D58" s="19"/>
      <c r="E58" s="1"/>
      <c r="H58" s="37" t="s">
        <v>17</v>
      </c>
      <c r="I58" s="37"/>
      <c r="J58" s="13">
        <f>J55/J56</f>
        <v>0.93333333333333335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I6:J6"/>
    <mergeCell ref="K6:P6"/>
    <mergeCell ref="D8:I8"/>
    <mergeCell ref="D9:I9"/>
    <mergeCell ref="D10:I10"/>
    <mergeCell ref="D11:I11"/>
    <mergeCell ref="D12:I12"/>
    <mergeCell ref="D6:G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2" zoomScaleNormal="100" workbookViewId="0">
      <selection activeCell="J21" sqref="J2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231</v>
      </c>
      <c r="E4" s="39"/>
      <c r="F4" s="39"/>
      <c r="G4" s="39"/>
      <c r="I4" t="s">
        <v>1</v>
      </c>
      <c r="J4" s="26" t="s">
        <v>232</v>
      </c>
      <c r="K4" s="26"/>
      <c r="M4" t="s">
        <v>2</v>
      </c>
      <c r="N4" s="27">
        <v>45719</v>
      </c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6" t="s">
        <v>142</v>
      </c>
      <c r="E6" s="26"/>
      <c r="F6" s="26"/>
      <c r="G6" s="26"/>
      <c r="I6" s="19" t="s">
        <v>22</v>
      </c>
      <c r="J6" s="19"/>
      <c r="K6" s="33" t="s">
        <v>24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4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42" t="s">
        <v>233</v>
      </c>
      <c r="D9" s="29" t="s">
        <v>257</v>
      </c>
      <c r="E9" s="30"/>
      <c r="F9" s="30"/>
      <c r="G9" s="30"/>
      <c r="H9" s="30"/>
      <c r="I9" s="31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ht="15.75" x14ac:dyDescent="0.25">
      <c r="B10" s="6">
        <f>B9+1</f>
        <v>2</v>
      </c>
      <c r="C10" s="42" t="s">
        <v>234</v>
      </c>
      <c r="D10" s="29" t="s">
        <v>258</v>
      </c>
      <c r="E10" s="30"/>
      <c r="F10" s="30"/>
      <c r="G10" s="30"/>
      <c r="H10" s="30"/>
      <c r="I10" s="31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0</v>
      </c>
    </row>
    <row r="11" spans="2:18" ht="15.75" x14ac:dyDescent="0.25">
      <c r="B11" s="6">
        <f t="shared" ref="B11:B53" si="1">B10+1</f>
        <v>3</v>
      </c>
      <c r="C11" s="42" t="s">
        <v>235</v>
      </c>
      <c r="D11" s="24" t="s">
        <v>259</v>
      </c>
      <c r="E11" s="24"/>
      <c r="F11" s="24"/>
      <c r="G11" s="24"/>
      <c r="H11" s="24"/>
      <c r="I11" s="24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ht="15.75" x14ac:dyDescent="0.25">
      <c r="B12" s="6">
        <f t="shared" si="1"/>
        <v>4</v>
      </c>
      <c r="C12" s="42" t="s">
        <v>236</v>
      </c>
      <c r="D12" s="24" t="s">
        <v>260</v>
      </c>
      <c r="E12" s="24"/>
      <c r="F12" s="24"/>
      <c r="G12" s="24"/>
      <c r="H12" s="24"/>
      <c r="I12" s="24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ht="15.75" x14ac:dyDescent="0.25">
      <c r="B13" s="6">
        <f t="shared" si="1"/>
        <v>5</v>
      </c>
      <c r="C13" s="42" t="s">
        <v>237</v>
      </c>
      <c r="D13" s="24" t="s">
        <v>261</v>
      </c>
      <c r="E13" s="24"/>
      <c r="F13" s="24"/>
      <c r="G13" s="24"/>
      <c r="H13" s="24"/>
      <c r="I13" s="24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ht="15.75" x14ac:dyDescent="0.25">
      <c r="B14" s="6">
        <f t="shared" si="1"/>
        <v>6</v>
      </c>
      <c r="C14" s="42" t="s">
        <v>238</v>
      </c>
      <c r="D14" s="24" t="s">
        <v>262</v>
      </c>
      <c r="E14" s="24"/>
      <c r="F14" s="24"/>
      <c r="G14" s="24"/>
      <c r="H14" s="24"/>
      <c r="I14" s="24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v>0</v>
      </c>
    </row>
    <row r="15" spans="2:18" ht="15.75" x14ac:dyDescent="0.25">
      <c r="B15" s="6">
        <f t="shared" si="1"/>
        <v>7</v>
      </c>
      <c r="C15" s="42" t="s">
        <v>239</v>
      </c>
      <c r="D15" s="24" t="s">
        <v>270</v>
      </c>
      <c r="E15" s="24"/>
      <c r="F15" s="24"/>
      <c r="G15" s="24"/>
      <c r="H15" s="24"/>
      <c r="I15" s="24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ht="15.75" x14ac:dyDescent="0.25">
      <c r="B16" s="6">
        <f t="shared" si="1"/>
        <v>8</v>
      </c>
      <c r="C16" s="42" t="s">
        <v>240</v>
      </c>
      <c r="D16" s="24" t="s">
        <v>263</v>
      </c>
      <c r="E16" s="24"/>
      <c r="F16" s="24"/>
      <c r="G16" s="24"/>
      <c r="H16" s="24"/>
      <c r="I16" s="24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ht="15.75" x14ac:dyDescent="0.25">
      <c r="B17" s="6">
        <f t="shared" si="1"/>
        <v>9</v>
      </c>
      <c r="C17" s="42" t="s">
        <v>241</v>
      </c>
      <c r="D17" s="16" t="s">
        <v>264</v>
      </c>
      <c r="E17" s="17"/>
      <c r="F17" s="17"/>
      <c r="G17" s="17"/>
      <c r="H17" s="17"/>
      <c r="I17" s="18"/>
      <c r="J17" s="4">
        <v>70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v>0</v>
      </c>
    </row>
    <row r="18" spans="2:17" ht="15.75" x14ac:dyDescent="0.25">
      <c r="B18" s="6">
        <f t="shared" si="1"/>
        <v>10</v>
      </c>
      <c r="C18" s="42" t="s">
        <v>242</v>
      </c>
      <c r="D18" s="16" t="s">
        <v>265</v>
      </c>
      <c r="E18" s="17"/>
      <c r="F18" s="17"/>
      <c r="G18" s="17"/>
      <c r="H18" s="17"/>
      <c r="I18" s="18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ht="15.75" x14ac:dyDescent="0.25">
      <c r="B19" s="6">
        <f t="shared" si="1"/>
        <v>11</v>
      </c>
      <c r="C19" s="42" t="s">
        <v>243</v>
      </c>
      <c r="D19" s="16" t="s">
        <v>266</v>
      </c>
      <c r="E19" s="17"/>
      <c r="F19" s="17"/>
      <c r="G19" s="17"/>
      <c r="H19" s="17"/>
      <c r="I19" s="18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ht="15.75" x14ac:dyDescent="0.25">
      <c r="B20" s="6">
        <f t="shared" si="1"/>
        <v>12</v>
      </c>
      <c r="C20" s="42" t="s">
        <v>244</v>
      </c>
      <c r="D20" s="16" t="s">
        <v>267</v>
      </c>
      <c r="E20" s="17"/>
      <c r="F20" s="17"/>
      <c r="G20" s="17"/>
      <c r="H20" s="17"/>
      <c r="I20" s="18"/>
      <c r="J20" s="4">
        <v>70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v>0</v>
      </c>
    </row>
    <row r="21" spans="2:17" ht="15.75" x14ac:dyDescent="0.25">
      <c r="B21" s="6">
        <f t="shared" si="1"/>
        <v>13</v>
      </c>
      <c r="C21" s="42" t="s">
        <v>245</v>
      </c>
      <c r="D21" s="16" t="s">
        <v>268</v>
      </c>
      <c r="E21" s="17"/>
      <c r="F21" s="17"/>
      <c r="G21" s="17"/>
      <c r="H21" s="17"/>
      <c r="I21" s="18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ht="15.75" x14ac:dyDescent="0.25">
      <c r="B22" s="6">
        <f t="shared" si="1"/>
        <v>14</v>
      </c>
      <c r="C22" s="42" t="s">
        <v>246</v>
      </c>
      <c r="D22" s="16" t="s">
        <v>269</v>
      </c>
      <c r="E22" s="17"/>
      <c r="F22" s="17"/>
      <c r="G22" s="17"/>
      <c r="H22" s="17"/>
      <c r="I22" s="18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ht="15.75" x14ac:dyDescent="0.25">
      <c r="B23" s="6">
        <f t="shared" si="1"/>
        <v>15</v>
      </c>
      <c r="C23" s="42" t="s">
        <v>247</v>
      </c>
      <c r="D23" s="24" t="s">
        <v>271</v>
      </c>
      <c r="E23" s="24"/>
      <c r="F23" s="24"/>
      <c r="G23" s="24"/>
      <c r="H23" s="24"/>
      <c r="I23" s="24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ht="15.75" x14ac:dyDescent="0.25">
      <c r="B24" s="6">
        <f t="shared" si="1"/>
        <v>16</v>
      </c>
      <c r="C24" s="42" t="s">
        <v>248</v>
      </c>
      <c r="D24" s="24" t="s">
        <v>272</v>
      </c>
      <c r="E24" s="24"/>
      <c r="F24" s="24"/>
      <c r="G24" s="24"/>
      <c r="H24" s="24"/>
      <c r="I24" s="24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ht="15.75" x14ac:dyDescent="0.25">
      <c r="B25" s="6">
        <f t="shared" si="1"/>
        <v>17</v>
      </c>
      <c r="C25" s="42" t="s">
        <v>249</v>
      </c>
      <c r="D25" s="24" t="s">
        <v>273</v>
      </c>
      <c r="E25" s="24"/>
      <c r="F25" s="24"/>
      <c r="G25" s="24"/>
      <c r="H25" s="24"/>
      <c r="I25" s="24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ht="15.75" x14ac:dyDescent="0.25">
      <c r="B26" s="6">
        <f t="shared" si="1"/>
        <v>18</v>
      </c>
      <c r="C26" s="42" t="s">
        <v>29</v>
      </c>
      <c r="D26" s="24" t="s">
        <v>30</v>
      </c>
      <c r="E26" s="24"/>
      <c r="F26" s="24"/>
      <c r="G26" s="24"/>
      <c r="H26" s="24"/>
      <c r="I26" s="24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ht="15.75" x14ac:dyDescent="0.25">
      <c r="B27" s="6">
        <f t="shared" si="1"/>
        <v>19</v>
      </c>
      <c r="C27" s="42" t="s">
        <v>250</v>
      </c>
      <c r="D27" s="24" t="s">
        <v>274</v>
      </c>
      <c r="E27" s="24"/>
      <c r="F27" s="24"/>
      <c r="G27" s="24"/>
      <c r="H27" s="24"/>
      <c r="I27" s="24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ht="15.75" x14ac:dyDescent="0.25">
      <c r="B28" s="6">
        <f t="shared" si="1"/>
        <v>20</v>
      </c>
      <c r="C28" s="42" t="s">
        <v>251</v>
      </c>
      <c r="D28" s="40" t="s">
        <v>275</v>
      </c>
      <c r="E28" s="40"/>
      <c r="F28" s="40"/>
      <c r="G28" s="40"/>
      <c r="H28" s="40"/>
      <c r="I28" s="40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2:17" ht="15.75" x14ac:dyDescent="0.25">
      <c r="B29" s="6">
        <f t="shared" si="1"/>
        <v>21</v>
      </c>
      <c r="C29" s="42" t="s">
        <v>252</v>
      </c>
      <c r="D29" s="40" t="s">
        <v>276</v>
      </c>
      <c r="E29" s="40"/>
      <c r="F29" s="40"/>
      <c r="G29" s="40"/>
      <c r="H29" s="40"/>
      <c r="I29" s="40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ht="15.75" x14ac:dyDescent="0.25">
      <c r="B30" s="6">
        <f t="shared" si="1"/>
        <v>22</v>
      </c>
      <c r="C30" s="42" t="s">
        <v>253</v>
      </c>
      <c r="D30" s="40" t="s">
        <v>277</v>
      </c>
      <c r="E30" s="40"/>
      <c r="F30" s="40"/>
      <c r="G30" s="40"/>
      <c r="H30" s="40"/>
      <c r="I30" s="40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ht="15.75" x14ac:dyDescent="0.25">
      <c r="B31" s="6">
        <f t="shared" si="1"/>
        <v>23</v>
      </c>
      <c r="C31" s="42" t="s">
        <v>254</v>
      </c>
      <c r="D31" s="40" t="s">
        <v>278</v>
      </c>
      <c r="E31" s="40"/>
      <c r="F31" s="40"/>
      <c r="G31" s="40"/>
      <c r="H31" s="40"/>
      <c r="I31" s="40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0</v>
      </c>
    </row>
    <row r="32" spans="2:17" ht="15.75" x14ac:dyDescent="0.25">
      <c r="B32" s="6">
        <f t="shared" si="1"/>
        <v>24</v>
      </c>
      <c r="C32" s="42" t="s">
        <v>255</v>
      </c>
      <c r="D32" s="40" t="s">
        <v>279</v>
      </c>
      <c r="E32" s="40"/>
      <c r="F32" s="40"/>
      <c r="G32" s="40"/>
      <c r="H32" s="40"/>
      <c r="I32" s="40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</row>
    <row r="33" spans="2:17" ht="15.75" x14ac:dyDescent="0.25">
      <c r="B33" s="6">
        <f t="shared" si="1"/>
        <v>25</v>
      </c>
      <c r="C33" s="42" t="s">
        <v>256</v>
      </c>
      <c r="D33" s="40" t="s">
        <v>280</v>
      </c>
      <c r="E33" s="40"/>
      <c r="F33" s="40"/>
      <c r="G33" s="40"/>
      <c r="H33" s="40"/>
      <c r="I33" s="40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</row>
    <row r="34" spans="2:17" x14ac:dyDescent="0.25">
      <c r="B34" s="6">
        <f t="shared" si="1"/>
        <v>26</v>
      </c>
      <c r="D34" s="40"/>
      <c r="E34" s="40"/>
      <c r="F34" s="40"/>
      <c r="G34" s="40"/>
      <c r="H34" s="40"/>
      <c r="I34" s="40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</row>
    <row r="35" spans="2:17" x14ac:dyDescent="0.25">
      <c r="B35" s="6">
        <f t="shared" si="1"/>
        <v>27</v>
      </c>
      <c r="D35" s="40"/>
      <c r="E35" s="40"/>
      <c r="F35" s="40"/>
      <c r="G35" s="40"/>
      <c r="H35" s="40"/>
      <c r="I35" s="40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x14ac:dyDescent="0.25">
      <c r="B36" s="6">
        <f t="shared" si="1"/>
        <v>28</v>
      </c>
      <c r="D36" s="40"/>
      <c r="E36" s="40"/>
      <c r="F36" s="40"/>
      <c r="G36" s="40"/>
      <c r="H36" s="40"/>
      <c r="I36" s="40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0</v>
      </c>
    </row>
    <row r="37" spans="2:17" x14ac:dyDescent="0.25">
      <c r="B37" s="6">
        <f t="shared" si="1"/>
        <v>29</v>
      </c>
      <c r="D37" s="40"/>
      <c r="E37" s="40"/>
      <c r="F37" s="40"/>
      <c r="G37" s="40"/>
      <c r="H37" s="40"/>
      <c r="I37" s="40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0</v>
      </c>
    </row>
    <row r="38" spans="2:17" x14ac:dyDescent="0.25">
      <c r="B38" s="6">
        <f t="shared" si="1"/>
        <v>30</v>
      </c>
      <c r="D38" s="40"/>
      <c r="E38" s="40"/>
      <c r="F38" s="40"/>
      <c r="G38" s="40"/>
      <c r="H38" s="40"/>
      <c r="I38" s="40"/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0</v>
      </c>
    </row>
    <row r="39" spans="2:17" x14ac:dyDescent="0.25">
      <c r="B39" s="6">
        <f t="shared" si="1"/>
        <v>31</v>
      </c>
      <c r="D39" s="40"/>
      <c r="E39" s="40"/>
      <c r="F39" s="40"/>
      <c r="G39" s="40"/>
      <c r="H39" s="40"/>
      <c r="I39" s="40"/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0</v>
      </c>
    </row>
    <row r="40" spans="2:17" x14ac:dyDescent="0.25">
      <c r="B40" s="6">
        <f t="shared" si="1"/>
        <v>32</v>
      </c>
      <c r="D40" s="40"/>
      <c r="E40" s="40"/>
      <c r="F40" s="40"/>
      <c r="G40" s="40"/>
      <c r="H40" s="40"/>
      <c r="I40" s="40"/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0</v>
      </c>
    </row>
    <row r="41" spans="2:17" x14ac:dyDescent="0.25">
      <c r="B41" s="6">
        <f t="shared" si="1"/>
        <v>33</v>
      </c>
      <c r="D41" s="40"/>
      <c r="E41" s="40"/>
      <c r="F41" s="40"/>
      <c r="G41" s="40"/>
      <c r="H41" s="40"/>
      <c r="I41" s="40"/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0</v>
      </c>
    </row>
    <row r="42" spans="2:17" x14ac:dyDescent="0.25">
      <c r="B42" s="6">
        <f t="shared" si="1"/>
        <v>34</v>
      </c>
      <c r="D42" s="40"/>
      <c r="E42" s="40"/>
      <c r="F42" s="40"/>
      <c r="G42" s="40"/>
      <c r="H42" s="40"/>
      <c r="I42" s="40"/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0</v>
      </c>
    </row>
    <row r="43" spans="2:17" x14ac:dyDescent="0.25">
      <c r="B43" s="6">
        <f t="shared" si="1"/>
        <v>35</v>
      </c>
      <c r="D43" s="40"/>
      <c r="E43" s="40"/>
      <c r="F43" s="40"/>
      <c r="G43" s="40"/>
      <c r="H43" s="40"/>
      <c r="I43" s="40"/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9"/>
      <c r="D54" s="19"/>
      <c r="E54" s="1"/>
      <c r="H54" s="35" t="s">
        <v>19</v>
      </c>
      <c r="I54" s="35"/>
      <c r="J54" s="11">
        <f>COUNTIF(J9:J53,"&gt;=70")</f>
        <v>3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9"/>
      <c r="D55" s="19"/>
      <c r="E55" s="8"/>
      <c r="H55" s="36" t="s">
        <v>20</v>
      </c>
      <c r="I55" s="36"/>
      <c r="J55" s="12">
        <f>COUNTIF(J9:J53,"&lt;70")</f>
        <v>32</v>
      </c>
      <c r="K55" s="12">
        <f t="shared" ref="K55:Q55" si="5">COUNTIF(K9:K53,"&lt;70")</f>
        <v>35</v>
      </c>
      <c r="L55" s="12">
        <f t="shared" si="5"/>
        <v>35</v>
      </c>
      <c r="M55" s="12">
        <f t="shared" si="5"/>
        <v>35</v>
      </c>
      <c r="N55" s="12">
        <f t="shared" si="5"/>
        <v>35</v>
      </c>
      <c r="O55" s="12">
        <f t="shared" si="5"/>
        <v>35</v>
      </c>
      <c r="P55" s="12">
        <f t="shared" si="5"/>
        <v>35</v>
      </c>
      <c r="Q55" s="12">
        <f t="shared" si="5"/>
        <v>45</v>
      </c>
    </row>
    <row r="56" spans="2:17" x14ac:dyDescent="0.25">
      <c r="C56" s="19"/>
      <c r="D56" s="19"/>
      <c r="E56" s="19"/>
      <c r="H56" s="36" t="s">
        <v>21</v>
      </c>
      <c r="I56" s="36"/>
      <c r="J56" s="12">
        <f>COUNT(J9:J53)</f>
        <v>35</v>
      </c>
      <c r="K56" s="12">
        <f t="shared" ref="K56:Q56" si="6">COUNT(K9:K53)</f>
        <v>35</v>
      </c>
      <c r="L56" s="12">
        <f t="shared" si="6"/>
        <v>35</v>
      </c>
      <c r="M56" s="12">
        <f t="shared" si="6"/>
        <v>35</v>
      </c>
      <c r="N56" s="12">
        <f t="shared" si="6"/>
        <v>35</v>
      </c>
      <c r="O56" s="12">
        <f t="shared" si="6"/>
        <v>35</v>
      </c>
      <c r="P56" s="12">
        <f t="shared" si="6"/>
        <v>35</v>
      </c>
      <c r="Q56" s="12">
        <f t="shared" si="6"/>
        <v>45</v>
      </c>
    </row>
    <row r="57" spans="2:17" x14ac:dyDescent="0.25">
      <c r="C57" s="19"/>
      <c r="D57" s="19"/>
      <c r="E57" s="1"/>
      <c r="H57" s="37" t="s">
        <v>16</v>
      </c>
      <c r="I57" s="37"/>
      <c r="J57" s="13">
        <f>J54/J56</f>
        <v>8.5714285714285715E-2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9"/>
      <c r="D58" s="19"/>
      <c r="E58" s="1"/>
      <c r="H58" s="37" t="s">
        <v>17</v>
      </c>
      <c r="I58" s="37"/>
      <c r="J58" s="13">
        <f>J55/J56</f>
        <v>0.91428571428571426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2" t="s">
        <v>18</v>
      </c>
      <c r="K62" s="32"/>
      <c r="L62" s="32"/>
      <c r="M62" s="32"/>
      <c r="N62" s="32"/>
      <c r="O62" s="32"/>
      <c r="P62" s="32"/>
    </row>
  </sheetData>
  <mergeCells count="61">
    <mergeCell ref="D13:I13"/>
    <mergeCell ref="B2:P2"/>
    <mergeCell ref="C3:P3"/>
    <mergeCell ref="D4:G4"/>
    <mergeCell ref="J4:K4"/>
    <mergeCell ref="N4:O4"/>
    <mergeCell ref="I6:J6"/>
    <mergeCell ref="K6:P6"/>
    <mergeCell ref="D8:I8"/>
    <mergeCell ref="D9:I9"/>
    <mergeCell ref="D10:I10"/>
    <mergeCell ref="D11:I11"/>
    <mergeCell ref="D12:I12"/>
    <mergeCell ref="D6:G6"/>
    <mergeCell ref="D25:I25"/>
    <mergeCell ref="D14:I14"/>
    <mergeCell ref="D15:I15"/>
    <mergeCell ref="D16:I16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Normal="10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93</v>
      </c>
      <c r="E4" s="39"/>
      <c r="F4" s="39"/>
      <c r="G4" s="39"/>
      <c r="I4" t="s">
        <v>1</v>
      </c>
      <c r="J4" s="26" t="s">
        <v>94</v>
      </c>
      <c r="K4" s="26"/>
      <c r="M4" t="s">
        <v>2</v>
      </c>
      <c r="N4" s="27">
        <v>45719</v>
      </c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6" t="s">
        <v>142</v>
      </c>
      <c r="E6" s="26"/>
      <c r="F6" s="26"/>
      <c r="G6" s="26"/>
      <c r="I6" s="19" t="s">
        <v>22</v>
      </c>
      <c r="J6" s="19"/>
      <c r="K6" s="33" t="s">
        <v>24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4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95</v>
      </c>
      <c r="D9" s="24" t="s">
        <v>117</v>
      </c>
      <c r="E9" s="24"/>
      <c r="F9" s="24"/>
      <c r="G9" s="24"/>
      <c r="H9" s="24"/>
      <c r="I9" s="24"/>
      <c r="J9" s="4">
        <v>70</v>
      </c>
      <c r="K9" s="4">
        <v>70</v>
      </c>
      <c r="L9" s="4">
        <v>70</v>
      </c>
      <c r="M9" s="4">
        <v>70</v>
      </c>
      <c r="N9" s="4">
        <v>70</v>
      </c>
      <c r="O9" s="4">
        <v>0</v>
      </c>
      <c r="P9" s="4">
        <v>0</v>
      </c>
      <c r="Q9" s="10">
        <f>SUM(J9:P9)/7</f>
        <v>50</v>
      </c>
    </row>
    <row r="10" spans="2:18" x14ac:dyDescent="0.25">
      <c r="B10" s="6">
        <f>B9+1</f>
        <v>2</v>
      </c>
      <c r="C10" t="s">
        <v>96</v>
      </c>
      <c r="D10" s="24" t="s">
        <v>118</v>
      </c>
      <c r="E10" s="24"/>
      <c r="F10" s="24"/>
      <c r="G10" s="24"/>
      <c r="H10" s="24"/>
      <c r="I10" s="24"/>
      <c r="J10" s="4">
        <v>70</v>
      </c>
      <c r="K10" s="4">
        <v>70</v>
      </c>
      <c r="L10" s="4">
        <v>70</v>
      </c>
      <c r="M10" s="4">
        <v>70</v>
      </c>
      <c r="N10" s="4">
        <v>70</v>
      </c>
      <c r="O10" s="4">
        <v>0</v>
      </c>
      <c r="P10" s="4">
        <v>0</v>
      </c>
      <c r="Q10" s="10">
        <f t="shared" ref="Q10:Q48" si="0">SUM(J10:P10)/7</f>
        <v>50</v>
      </c>
    </row>
    <row r="11" spans="2:18" x14ac:dyDescent="0.25">
      <c r="B11" s="6">
        <f t="shared" ref="B11:B53" si="1">B10+1</f>
        <v>3</v>
      </c>
      <c r="C11" t="s">
        <v>97</v>
      </c>
      <c r="D11" s="24" t="s">
        <v>119</v>
      </c>
      <c r="E11" s="24"/>
      <c r="F11" s="24"/>
      <c r="G11" s="24"/>
      <c r="H11" s="24"/>
      <c r="I11" s="24"/>
      <c r="J11" s="4">
        <v>70</v>
      </c>
      <c r="K11" s="4">
        <v>70</v>
      </c>
      <c r="L11" s="4">
        <v>70</v>
      </c>
      <c r="M11" s="4">
        <v>70</v>
      </c>
      <c r="N11" s="4">
        <v>70</v>
      </c>
      <c r="O11" s="4">
        <v>0</v>
      </c>
      <c r="P11" s="4">
        <v>0</v>
      </c>
      <c r="Q11" s="10">
        <f t="shared" si="0"/>
        <v>50</v>
      </c>
    </row>
    <row r="12" spans="2:18" x14ac:dyDescent="0.25">
      <c r="B12" s="6">
        <f t="shared" si="1"/>
        <v>4</v>
      </c>
      <c r="C12" t="s">
        <v>98</v>
      </c>
      <c r="D12" s="24" t="s">
        <v>120</v>
      </c>
      <c r="E12" s="24"/>
      <c r="F12" s="24"/>
      <c r="G12" s="24"/>
      <c r="H12" s="24"/>
      <c r="I12" s="24"/>
      <c r="J12" s="4">
        <v>70</v>
      </c>
      <c r="K12" s="4">
        <v>70</v>
      </c>
      <c r="L12" s="4">
        <v>70</v>
      </c>
      <c r="M12" s="4">
        <v>70</v>
      </c>
      <c r="N12" s="4">
        <v>70</v>
      </c>
      <c r="O12" s="4">
        <v>0</v>
      </c>
      <c r="P12" s="4">
        <v>0</v>
      </c>
      <c r="Q12" s="10">
        <f t="shared" si="0"/>
        <v>50</v>
      </c>
    </row>
    <row r="13" spans="2:18" x14ac:dyDescent="0.25">
      <c r="B13" s="6">
        <f t="shared" si="1"/>
        <v>5</v>
      </c>
      <c r="C13" t="s">
        <v>99</v>
      </c>
      <c r="D13" s="24" t="s">
        <v>121</v>
      </c>
      <c r="E13" s="24"/>
      <c r="F13" s="24"/>
      <c r="G13" s="24"/>
      <c r="H13" s="24"/>
      <c r="I13" s="24"/>
      <c r="J13" s="4">
        <v>70</v>
      </c>
      <c r="K13" s="4">
        <v>70</v>
      </c>
      <c r="L13" s="4">
        <v>70</v>
      </c>
      <c r="M13" s="4">
        <v>70</v>
      </c>
      <c r="N13" s="4">
        <v>70</v>
      </c>
      <c r="O13" s="4">
        <v>0</v>
      </c>
      <c r="P13" s="4">
        <v>0</v>
      </c>
      <c r="Q13" s="10">
        <f t="shared" si="0"/>
        <v>50</v>
      </c>
    </row>
    <row r="14" spans="2:18" x14ac:dyDescent="0.25">
      <c r="B14" s="6">
        <f t="shared" si="1"/>
        <v>6</v>
      </c>
      <c r="C14" t="s">
        <v>100</v>
      </c>
      <c r="D14" s="24" t="s">
        <v>122</v>
      </c>
      <c r="E14" s="24"/>
      <c r="F14" s="24"/>
      <c r="G14" s="24"/>
      <c r="H14" s="24"/>
      <c r="I14" s="24"/>
      <c r="J14" s="4">
        <v>70</v>
      </c>
      <c r="K14" s="4">
        <v>70</v>
      </c>
      <c r="L14" s="4">
        <v>70</v>
      </c>
      <c r="M14" s="4">
        <v>70</v>
      </c>
      <c r="N14" s="4">
        <v>70</v>
      </c>
      <c r="O14" s="4">
        <v>0</v>
      </c>
      <c r="P14" s="4">
        <v>0</v>
      </c>
      <c r="Q14" s="10">
        <f t="shared" si="0"/>
        <v>50</v>
      </c>
    </row>
    <row r="15" spans="2:18" x14ac:dyDescent="0.25">
      <c r="B15" s="6">
        <f t="shared" si="1"/>
        <v>7</v>
      </c>
      <c r="C15" t="s">
        <v>101</v>
      </c>
      <c r="D15" s="24" t="s">
        <v>123</v>
      </c>
      <c r="E15" s="24"/>
      <c r="F15" s="24"/>
      <c r="G15" s="24"/>
      <c r="H15" s="24"/>
      <c r="I15" s="24"/>
      <c r="J15" s="4">
        <v>70</v>
      </c>
      <c r="K15" s="4">
        <v>70</v>
      </c>
      <c r="L15" s="4">
        <v>70</v>
      </c>
      <c r="M15" s="4">
        <v>70</v>
      </c>
      <c r="N15" s="4">
        <v>70</v>
      </c>
      <c r="O15" s="4">
        <v>0</v>
      </c>
      <c r="P15" s="4">
        <v>0</v>
      </c>
      <c r="Q15" s="10">
        <f t="shared" si="0"/>
        <v>50</v>
      </c>
    </row>
    <row r="16" spans="2:18" x14ac:dyDescent="0.25">
      <c r="B16" s="6">
        <f t="shared" si="1"/>
        <v>8</v>
      </c>
      <c r="C16" t="s">
        <v>26</v>
      </c>
      <c r="D16" s="24" t="s">
        <v>124</v>
      </c>
      <c r="E16" s="24"/>
      <c r="F16" s="24"/>
      <c r="G16" s="24"/>
      <c r="H16" s="24"/>
      <c r="I16" s="24"/>
      <c r="J16" s="4">
        <v>70</v>
      </c>
      <c r="K16" s="4">
        <v>70</v>
      </c>
      <c r="L16" s="4">
        <v>70</v>
      </c>
      <c r="M16" s="4">
        <v>70</v>
      </c>
      <c r="N16" s="4">
        <v>70</v>
      </c>
      <c r="O16" s="4">
        <v>0</v>
      </c>
      <c r="P16" s="4">
        <v>0</v>
      </c>
      <c r="Q16" s="10">
        <f t="shared" si="0"/>
        <v>50</v>
      </c>
    </row>
    <row r="17" spans="2:17" x14ac:dyDescent="0.25">
      <c r="B17" s="6">
        <f t="shared" si="1"/>
        <v>9</v>
      </c>
      <c r="C17" t="s">
        <v>102</v>
      </c>
      <c r="D17" s="24" t="s">
        <v>125</v>
      </c>
      <c r="E17" s="24"/>
      <c r="F17" s="24"/>
      <c r="G17" s="24"/>
      <c r="H17" s="24"/>
      <c r="I17" s="24"/>
      <c r="J17" s="4">
        <v>70</v>
      </c>
      <c r="K17" s="4">
        <v>70</v>
      </c>
      <c r="L17" s="4">
        <v>70</v>
      </c>
      <c r="M17" s="4">
        <v>70</v>
      </c>
      <c r="N17" s="4">
        <v>70</v>
      </c>
      <c r="O17" s="4">
        <v>0</v>
      </c>
      <c r="P17" s="4">
        <v>0</v>
      </c>
      <c r="Q17" s="10">
        <f t="shared" si="0"/>
        <v>50</v>
      </c>
    </row>
    <row r="18" spans="2:17" x14ac:dyDescent="0.25">
      <c r="B18" s="6">
        <f t="shared" si="1"/>
        <v>10</v>
      </c>
      <c r="C18" t="s">
        <v>103</v>
      </c>
      <c r="D18" s="24" t="s">
        <v>126</v>
      </c>
      <c r="E18" s="24"/>
      <c r="F18" s="24"/>
      <c r="G18" s="24"/>
      <c r="H18" s="24"/>
      <c r="I18" s="24"/>
      <c r="J18" s="4">
        <v>70</v>
      </c>
      <c r="K18" s="4">
        <v>70</v>
      </c>
      <c r="L18" s="4">
        <v>70</v>
      </c>
      <c r="M18" s="4">
        <v>70</v>
      </c>
      <c r="N18" s="4">
        <v>70</v>
      </c>
      <c r="O18" s="4">
        <v>0</v>
      </c>
      <c r="P18" s="4">
        <v>0</v>
      </c>
      <c r="Q18" s="10">
        <f t="shared" si="0"/>
        <v>50</v>
      </c>
    </row>
    <row r="19" spans="2:17" x14ac:dyDescent="0.25">
      <c r="B19" s="6">
        <f t="shared" si="1"/>
        <v>11</v>
      </c>
      <c r="C19" t="s">
        <v>104</v>
      </c>
      <c r="D19" s="24" t="s">
        <v>127</v>
      </c>
      <c r="E19" s="24"/>
      <c r="F19" s="24"/>
      <c r="G19" s="24"/>
      <c r="H19" s="24"/>
      <c r="I19" s="24"/>
      <c r="J19" s="4">
        <v>70</v>
      </c>
      <c r="K19" s="4">
        <v>70</v>
      </c>
      <c r="L19" s="4">
        <v>70</v>
      </c>
      <c r="M19" s="4">
        <v>70</v>
      </c>
      <c r="N19" s="4">
        <v>70</v>
      </c>
      <c r="O19" s="4">
        <v>0</v>
      </c>
      <c r="P19" s="4">
        <v>0</v>
      </c>
      <c r="Q19" s="10">
        <f t="shared" si="0"/>
        <v>50</v>
      </c>
    </row>
    <row r="20" spans="2:17" x14ac:dyDescent="0.25">
      <c r="B20" s="6">
        <f t="shared" si="1"/>
        <v>12</v>
      </c>
      <c r="C20" t="s">
        <v>105</v>
      </c>
      <c r="D20" s="24" t="s">
        <v>128</v>
      </c>
      <c r="E20" s="24"/>
      <c r="F20" s="24"/>
      <c r="G20" s="24"/>
      <c r="H20" s="24"/>
      <c r="I20" s="24"/>
      <c r="J20" s="4">
        <v>70</v>
      </c>
      <c r="K20" s="4">
        <v>70</v>
      </c>
      <c r="L20" s="4">
        <v>70</v>
      </c>
      <c r="M20" s="4">
        <v>70</v>
      </c>
      <c r="N20" s="4">
        <v>70</v>
      </c>
      <c r="O20" s="4">
        <v>0</v>
      </c>
      <c r="P20" s="4">
        <v>0</v>
      </c>
      <c r="Q20" s="10">
        <f t="shared" si="0"/>
        <v>50</v>
      </c>
    </row>
    <row r="21" spans="2:17" x14ac:dyDescent="0.25">
      <c r="B21" s="6">
        <f t="shared" si="1"/>
        <v>13</v>
      </c>
      <c r="C21" t="s">
        <v>106</v>
      </c>
      <c r="D21" s="24" t="s">
        <v>129</v>
      </c>
      <c r="E21" s="24"/>
      <c r="F21" s="24"/>
      <c r="G21" s="24"/>
      <c r="H21" s="24"/>
      <c r="I21" s="24"/>
      <c r="J21" s="4">
        <v>70</v>
      </c>
      <c r="K21" s="4">
        <v>70</v>
      </c>
      <c r="L21" s="4">
        <v>70</v>
      </c>
      <c r="M21" s="4">
        <v>70</v>
      </c>
      <c r="N21" s="4">
        <v>70</v>
      </c>
      <c r="O21" s="4">
        <v>0</v>
      </c>
      <c r="P21" s="4">
        <v>0</v>
      </c>
      <c r="Q21" s="10">
        <f t="shared" si="0"/>
        <v>50</v>
      </c>
    </row>
    <row r="22" spans="2:17" x14ac:dyDescent="0.25">
      <c r="B22" s="6">
        <f t="shared" si="1"/>
        <v>14</v>
      </c>
      <c r="C22" t="s">
        <v>107</v>
      </c>
      <c r="D22" s="24" t="s">
        <v>130</v>
      </c>
      <c r="E22" s="24"/>
      <c r="F22" s="24"/>
      <c r="G22" s="24"/>
      <c r="H22" s="24"/>
      <c r="I22" s="24"/>
      <c r="J22" s="4">
        <v>90</v>
      </c>
      <c r="K22" s="4">
        <v>90</v>
      </c>
      <c r="L22" s="4">
        <v>90</v>
      </c>
      <c r="M22" s="4">
        <v>90</v>
      </c>
      <c r="N22" s="4">
        <v>90</v>
      </c>
      <c r="O22" s="4">
        <v>0</v>
      </c>
      <c r="P22" s="4">
        <v>0</v>
      </c>
      <c r="Q22" s="10">
        <f t="shared" si="0"/>
        <v>64.285714285714292</v>
      </c>
    </row>
    <row r="23" spans="2:17" x14ac:dyDescent="0.25">
      <c r="B23" s="6">
        <f t="shared" si="1"/>
        <v>15</v>
      </c>
      <c r="C23" t="s">
        <v>27</v>
      </c>
      <c r="D23" s="24" t="s">
        <v>131</v>
      </c>
      <c r="E23" s="24"/>
      <c r="F23" s="24"/>
      <c r="G23" s="24"/>
      <c r="H23" s="24"/>
      <c r="I23" s="24"/>
      <c r="J23" s="4">
        <v>70</v>
      </c>
      <c r="K23" s="4">
        <v>70</v>
      </c>
      <c r="L23" s="4">
        <v>70</v>
      </c>
      <c r="M23" s="4">
        <v>70</v>
      </c>
      <c r="N23" s="4">
        <v>70</v>
      </c>
      <c r="O23" s="4">
        <v>0</v>
      </c>
      <c r="P23" s="4">
        <v>0</v>
      </c>
      <c r="Q23" s="10">
        <f t="shared" si="0"/>
        <v>50</v>
      </c>
    </row>
    <row r="24" spans="2:17" x14ac:dyDescent="0.25">
      <c r="B24" s="6">
        <f t="shared" si="1"/>
        <v>16</v>
      </c>
      <c r="C24" t="s">
        <v>108</v>
      </c>
      <c r="D24" s="24" t="s">
        <v>132</v>
      </c>
      <c r="E24" s="24"/>
      <c r="F24" s="24"/>
      <c r="G24" s="24"/>
      <c r="H24" s="24"/>
      <c r="I24" s="24"/>
      <c r="J24" s="4">
        <v>90</v>
      </c>
      <c r="K24" s="4">
        <v>90</v>
      </c>
      <c r="L24" s="4">
        <v>90</v>
      </c>
      <c r="M24" s="4">
        <v>90</v>
      </c>
      <c r="N24" s="4">
        <v>90</v>
      </c>
      <c r="O24" s="4">
        <v>0</v>
      </c>
      <c r="P24" s="4">
        <v>0</v>
      </c>
      <c r="Q24" s="10">
        <f t="shared" si="0"/>
        <v>64.285714285714292</v>
      </c>
    </row>
    <row r="25" spans="2:17" x14ac:dyDescent="0.25">
      <c r="B25" s="6">
        <f t="shared" si="1"/>
        <v>17</v>
      </c>
      <c r="C25" t="s">
        <v>109</v>
      </c>
      <c r="D25" s="24" t="s">
        <v>133</v>
      </c>
      <c r="E25" s="24"/>
      <c r="F25" s="24"/>
      <c r="G25" s="24"/>
      <c r="H25" s="24"/>
      <c r="I25" s="24"/>
      <c r="J25" s="4">
        <v>70</v>
      </c>
      <c r="K25" s="4">
        <v>70</v>
      </c>
      <c r="L25" s="4">
        <v>70</v>
      </c>
      <c r="M25" s="4">
        <v>70</v>
      </c>
      <c r="N25" s="4">
        <v>70</v>
      </c>
      <c r="O25" s="4">
        <v>0</v>
      </c>
      <c r="P25" s="4">
        <v>0</v>
      </c>
      <c r="Q25" s="10">
        <f t="shared" si="0"/>
        <v>50</v>
      </c>
    </row>
    <row r="26" spans="2:17" x14ac:dyDescent="0.25">
      <c r="B26" s="6">
        <f t="shared" si="1"/>
        <v>18</v>
      </c>
      <c r="C26" t="s">
        <v>110</v>
      </c>
      <c r="D26" s="24" t="s">
        <v>134</v>
      </c>
      <c r="E26" s="24"/>
      <c r="F26" s="24"/>
      <c r="G26" s="24"/>
      <c r="H26" s="24"/>
      <c r="I26" s="24"/>
      <c r="J26" s="4">
        <v>70</v>
      </c>
      <c r="K26" s="4">
        <v>70</v>
      </c>
      <c r="L26" s="4">
        <v>70</v>
      </c>
      <c r="M26" s="4">
        <v>70</v>
      </c>
      <c r="N26" s="4">
        <v>70</v>
      </c>
      <c r="O26" s="4">
        <v>0</v>
      </c>
      <c r="P26" s="4">
        <v>0</v>
      </c>
      <c r="Q26" s="10">
        <f t="shared" si="0"/>
        <v>50</v>
      </c>
    </row>
    <row r="27" spans="2:17" x14ac:dyDescent="0.25">
      <c r="B27" s="6">
        <f t="shared" si="1"/>
        <v>19</v>
      </c>
      <c r="C27" t="s">
        <v>111</v>
      </c>
      <c r="D27" s="24" t="s">
        <v>135</v>
      </c>
      <c r="E27" s="24"/>
      <c r="F27" s="24"/>
      <c r="G27" s="24"/>
      <c r="H27" s="24"/>
      <c r="I27" s="24"/>
      <c r="J27" s="4">
        <v>70</v>
      </c>
      <c r="K27" s="4">
        <v>70</v>
      </c>
      <c r="L27" s="4">
        <v>70</v>
      </c>
      <c r="M27" s="4">
        <v>70</v>
      </c>
      <c r="N27" s="4">
        <v>70</v>
      </c>
      <c r="O27" s="4">
        <v>0</v>
      </c>
      <c r="P27" s="4">
        <v>0</v>
      </c>
      <c r="Q27" s="10">
        <f t="shared" si="0"/>
        <v>50</v>
      </c>
    </row>
    <row r="28" spans="2:17" x14ac:dyDescent="0.25">
      <c r="B28" s="6">
        <f t="shared" si="1"/>
        <v>20</v>
      </c>
      <c r="C28" t="s">
        <v>112</v>
      </c>
      <c r="D28" s="24" t="s">
        <v>136</v>
      </c>
      <c r="E28" s="24"/>
      <c r="F28" s="24"/>
      <c r="G28" s="24"/>
      <c r="H28" s="24"/>
      <c r="I28" s="24"/>
      <c r="J28" s="4">
        <v>90</v>
      </c>
      <c r="K28" s="4">
        <v>90</v>
      </c>
      <c r="L28" s="4">
        <v>90</v>
      </c>
      <c r="M28" s="4">
        <v>90</v>
      </c>
      <c r="N28" s="4">
        <v>90</v>
      </c>
      <c r="O28" s="4">
        <v>0</v>
      </c>
      <c r="P28" s="4">
        <v>0</v>
      </c>
      <c r="Q28" s="10">
        <f t="shared" si="0"/>
        <v>64.285714285714292</v>
      </c>
    </row>
    <row r="29" spans="2:17" x14ac:dyDescent="0.25">
      <c r="B29" s="6">
        <f t="shared" si="1"/>
        <v>21</v>
      </c>
      <c r="C29" t="s">
        <v>28</v>
      </c>
      <c r="D29" s="24" t="s">
        <v>137</v>
      </c>
      <c r="E29" s="24"/>
      <c r="F29" s="24"/>
      <c r="G29" s="24"/>
      <c r="H29" s="24"/>
      <c r="I29" s="24"/>
      <c r="J29" s="4">
        <v>70</v>
      </c>
      <c r="K29" s="4">
        <v>70</v>
      </c>
      <c r="L29" s="4">
        <v>70</v>
      </c>
      <c r="M29" s="4">
        <v>70</v>
      </c>
      <c r="N29" s="4">
        <v>70</v>
      </c>
      <c r="O29" s="4">
        <v>0</v>
      </c>
      <c r="P29" s="4">
        <v>0</v>
      </c>
      <c r="Q29" s="10">
        <f t="shared" si="0"/>
        <v>50</v>
      </c>
    </row>
    <row r="30" spans="2:17" x14ac:dyDescent="0.25">
      <c r="B30" s="6">
        <f t="shared" si="1"/>
        <v>22</v>
      </c>
      <c r="C30" t="s">
        <v>113</v>
      </c>
      <c r="D30" s="24" t="s">
        <v>138</v>
      </c>
      <c r="E30" s="24"/>
      <c r="F30" s="24"/>
      <c r="G30" s="24"/>
      <c r="H30" s="24"/>
      <c r="I30" s="24"/>
      <c r="J30" s="4">
        <v>70</v>
      </c>
      <c r="K30" s="4">
        <v>70</v>
      </c>
      <c r="L30" s="4">
        <v>70</v>
      </c>
      <c r="M30" s="4">
        <v>70</v>
      </c>
      <c r="N30" s="4">
        <v>70</v>
      </c>
      <c r="O30" s="4">
        <v>0</v>
      </c>
      <c r="P30" s="4">
        <v>0</v>
      </c>
      <c r="Q30" s="10">
        <f t="shared" si="0"/>
        <v>50</v>
      </c>
    </row>
    <row r="31" spans="2:17" x14ac:dyDescent="0.25">
      <c r="B31" s="6">
        <f t="shared" si="1"/>
        <v>23</v>
      </c>
      <c r="C31" t="s">
        <v>114</v>
      </c>
      <c r="D31" s="24" t="s">
        <v>139</v>
      </c>
      <c r="E31" s="24"/>
      <c r="F31" s="24"/>
      <c r="G31" s="24"/>
      <c r="H31" s="24"/>
      <c r="I31" s="24"/>
      <c r="J31" s="4">
        <v>70</v>
      </c>
      <c r="K31" s="4">
        <v>70</v>
      </c>
      <c r="L31" s="4">
        <v>70</v>
      </c>
      <c r="M31" s="4">
        <v>70</v>
      </c>
      <c r="N31" s="4">
        <v>70</v>
      </c>
      <c r="O31" s="4">
        <v>0</v>
      </c>
      <c r="P31" s="4">
        <v>0</v>
      </c>
      <c r="Q31" s="10">
        <f t="shared" si="0"/>
        <v>50</v>
      </c>
    </row>
    <row r="32" spans="2:17" x14ac:dyDescent="0.25">
      <c r="B32" s="6">
        <f t="shared" si="1"/>
        <v>24</v>
      </c>
      <c r="C32" t="s">
        <v>115</v>
      </c>
      <c r="D32" s="40" t="s">
        <v>140</v>
      </c>
      <c r="E32" s="40"/>
      <c r="F32" s="40"/>
      <c r="G32" s="40"/>
      <c r="H32" s="40"/>
      <c r="I32" s="40"/>
      <c r="J32" s="4">
        <v>70</v>
      </c>
      <c r="K32" s="4">
        <v>70</v>
      </c>
      <c r="L32" s="4">
        <v>70</v>
      </c>
      <c r="M32" s="4">
        <v>70</v>
      </c>
      <c r="N32" s="4">
        <v>70</v>
      </c>
      <c r="O32" s="4">
        <v>0</v>
      </c>
      <c r="P32" s="4">
        <v>0</v>
      </c>
      <c r="Q32" s="10">
        <f t="shared" si="0"/>
        <v>50</v>
      </c>
    </row>
    <row r="33" spans="2:17" x14ac:dyDescent="0.25">
      <c r="B33" s="6">
        <f t="shared" si="1"/>
        <v>25</v>
      </c>
      <c r="C33" t="s">
        <v>116</v>
      </c>
      <c r="D33" s="40" t="s">
        <v>141</v>
      </c>
      <c r="E33" s="40"/>
      <c r="F33" s="40"/>
      <c r="G33" s="40"/>
      <c r="H33" s="40"/>
      <c r="I33" s="40"/>
      <c r="J33" s="4">
        <v>70</v>
      </c>
      <c r="K33" s="4">
        <v>70</v>
      </c>
      <c r="L33" s="4">
        <v>70</v>
      </c>
      <c r="M33" s="4">
        <v>70</v>
      </c>
      <c r="N33" s="4">
        <v>70</v>
      </c>
      <c r="O33" s="4">
        <v>0</v>
      </c>
      <c r="P33" s="4">
        <v>0</v>
      </c>
      <c r="Q33" s="10">
        <f t="shared" si="0"/>
        <v>50</v>
      </c>
    </row>
    <row r="34" spans="2:17" x14ac:dyDescent="0.25">
      <c r="B34" s="6">
        <f t="shared" si="1"/>
        <v>26</v>
      </c>
      <c r="C34" s="6"/>
      <c r="D34" s="20"/>
      <c r="E34" s="20"/>
      <c r="F34" s="20"/>
      <c r="G34" s="20"/>
      <c r="H34" s="20"/>
      <c r="I34" s="20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0"/>
      <c r="E35" s="20"/>
      <c r="F35" s="20"/>
      <c r="G35" s="20"/>
      <c r="H35" s="20"/>
      <c r="I35" s="20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0"/>
      <c r="E36" s="20"/>
      <c r="F36" s="20"/>
      <c r="G36" s="20"/>
      <c r="H36" s="20"/>
      <c r="I36" s="20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9"/>
      <c r="D54" s="19"/>
      <c r="E54" s="1"/>
      <c r="H54" s="35" t="s">
        <v>19</v>
      </c>
      <c r="I54" s="35"/>
      <c r="J54" s="11">
        <f>COUNTIF(J9:J53,"&gt;=70")</f>
        <v>25</v>
      </c>
      <c r="K54" s="11">
        <f t="shared" ref="K54:P54" si="3">COUNTIF(K9:K53,"&gt;=70")</f>
        <v>25</v>
      </c>
      <c r="L54" s="11">
        <f t="shared" si="3"/>
        <v>25</v>
      </c>
      <c r="M54" s="11">
        <f t="shared" si="3"/>
        <v>25</v>
      </c>
      <c r="N54" s="11">
        <f t="shared" si="3"/>
        <v>25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9"/>
      <c r="D55" s="19"/>
      <c r="E55" s="8"/>
      <c r="H55" s="36" t="s">
        <v>20</v>
      </c>
      <c r="I55" s="36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25</v>
      </c>
      <c r="P55" s="12">
        <f t="shared" si="5"/>
        <v>25</v>
      </c>
      <c r="Q55" s="12">
        <f t="shared" si="5"/>
        <v>45</v>
      </c>
    </row>
    <row r="56" spans="2:17" x14ac:dyDescent="0.25">
      <c r="C56" s="19"/>
      <c r="D56" s="19"/>
      <c r="E56" s="19"/>
      <c r="H56" s="36" t="s">
        <v>21</v>
      </c>
      <c r="I56" s="36"/>
      <c r="J56" s="12">
        <f>COUNT(J9:J53)</f>
        <v>25</v>
      </c>
      <c r="K56" s="12">
        <f t="shared" ref="K56:Q56" si="6">COUNT(K9:K53)</f>
        <v>25</v>
      </c>
      <c r="L56" s="12">
        <f t="shared" si="6"/>
        <v>25</v>
      </c>
      <c r="M56" s="12">
        <f t="shared" si="6"/>
        <v>25</v>
      </c>
      <c r="N56" s="12">
        <f t="shared" si="6"/>
        <v>25</v>
      </c>
      <c r="O56" s="12">
        <f t="shared" si="6"/>
        <v>25</v>
      </c>
      <c r="P56" s="12">
        <f t="shared" si="6"/>
        <v>25</v>
      </c>
      <c r="Q56" s="12">
        <f t="shared" si="6"/>
        <v>45</v>
      </c>
    </row>
    <row r="57" spans="2:17" x14ac:dyDescent="0.25">
      <c r="C57" s="19"/>
      <c r="D57" s="19"/>
      <c r="E57" s="1"/>
      <c r="H57" s="37" t="s">
        <v>16</v>
      </c>
      <c r="I57" s="37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1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9"/>
      <c r="D58" s="19"/>
      <c r="E58" s="1"/>
      <c r="H58" s="37" t="s">
        <v>17</v>
      </c>
      <c r="I58" s="37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0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I6:J6"/>
    <mergeCell ref="K6:P6"/>
    <mergeCell ref="D8:I8"/>
    <mergeCell ref="D9:I9"/>
    <mergeCell ref="D10:I10"/>
    <mergeCell ref="D11:I11"/>
    <mergeCell ref="D12:I12"/>
    <mergeCell ref="D6:G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romantadeoyaribeth12@gmail.com</cp:lastModifiedBy>
  <cp:lastPrinted>2024-01-15T00:03:44Z</cp:lastPrinted>
  <dcterms:created xsi:type="dcterms:W3CDTF">2023-03-14T19:16:59Z</dcterms:created>
  <dcterms:modified xsi:type="dcterms:W3CDTF">2025-03-09T03:40:49Z</dcterms:modified>
</cp:coreProperties>
</file>