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/>
  <mc:AlternateContent xmlns:mc="http://schemas.openxmlformats.org/markup-compatibility/2006">
    <mc:Choice Requires="x15">
      <x15ac:absPath xmlns:x15ac="http://schemas.microsoft.com/office/spreadsheetml/2010/11/ac" url="/Users/rosamariabereagutierrez/Desktop/"/>
    </mc:Choice>
  </mc:AlternateContent>
  <xr:revisionPtr revIDLastSave="0" documentId="13_ncr:1_{742DA0CB-A26F-2A44-A36B-ABA5720B6356}" xr6:coauthVersionLast="47" xr6:coauthVersionMax="47" xr10:uidLastSave="{00000000-0000-0000-0000-000000000000}"/>
  <bookViews>
    <workbookView xWindow="0" yWindow="460" windowWidth="21460" windowHeight="16260" activeTab="2" xr2:uid="{00000000-000D-0000-FFFF-FFFF00000000}"/>
  </bookViews>
  <sheets>
    <sheet name="1" sheetId="10" r:id="rId1"/>
    <sheet name="2" sheetId="22" r:id="rId2"/>
    <sheet name="3" sheetId="23" r:id="rId3"/>
    <sheet name="4" sheetId="24" r:id="rId4"/>
    <sheet name="Final" sheetId="25" r:id="rId5"/>
  </sheets>
  <definedNames>
    <definedName name="_xlnm.Print_Area" localSheetId="0">'1'!$A$1:$N$37</definedName>
    <definedName name="_xlnm.Print_Area" localSheetId="1">'2'!$A$1:$N$37</definedName>
    <definedName name="_xlnm.Print_Area" localSheetId="2">'3'!$A$1:$N$37</definedName>
    <definedName name="_xlnm.Print_Area" localSheetId="3">'4'!$A$1:$N$37</definedName>
    <definedName name="_xlnm.Print_Area" localSheetId="4">Final!$A$1:$N$37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8" i="23" l="1"/>
  <c r="L19" i="23"/>
  <c r="I18" i="23"/>
  <c r="I19" i="23"/>
  <c r="D16" i="23" l="1"/>
  <c r="D15" i="23"/>
  <c r="D14" i="23"/>
  <c r="L17" i="22"/>
  <c r="I17" i="22"/>
  <c r="L16" i="22"/>
  <c r="I16" i="22"/>
  <c r="D16" i="22"/>
  <c r="L15" i="22"/>
  <c r="I15" i="22"/>
  <c r="D15" i="22"/>
  <c r="N28" i="10"/>
  <c r="M28" i="10"/>
  <c r="K28" i="10"/>
  <c r="F28" i="10"/>
  <c r="E28" i="10"/>
  <c r="I16" i="10"/>
  <c r="I17" i="10"/>
  <c r="I15" i="10"/>
  <c r="I18" i="10"/>
  <c r="I14" i="10"/>
  <c r="I28" i="10" l="1"/>
  <c r="L17" i="10"/>
  <c r="L15" i="10"/>
  <c r="L18" i="10"/>
  <c r="L14" i="10"/>
  <c r="L8" i="22"/>
  <c r="L8" i="23"/>
  <c r="L8" i="24"/>
  <c r="L8" i="25"/>
  <c r="N28" i="25"/>
  <c r="M28" i="25"/>
  <c r="K28" i="25"/>
  <c r="G28" i="25"/>
  <c r="F28" i="25"/>
  <c r="I17" i="25"/>
  <c r="J17" i="25" s="1"/>
  <c r="D17" i="25"/>
  <c r="I16" i="25"/>
  <c r="J16" i="25" s="1"/>
  <c r="D16" i="25"/>
  <c r="I15" i="25"/>
  <c r="J15" i="25" s="1"/>
  <c r="D15" i="25"/>
  <c r="I14" i="25"/>
  <c r="J14" i="25" s="1"/>
  <c r="D14" i="25"/>
  <c r="B10" i="25"/>
  <c r="B37" i="25" s="1"/>
  <c r="H8" i="25"/>
  <c r="E8" i="25"/>
  <c r="N28" i="24"/>
  <c r="M28" i="24"/>
  <c r="K28" i="24"/>
  <c r="G28" i="24"/>
  <c r="F28" i="24"/>
  <c r="I17" i="24"/>
  <c r="D17" i="24"/>
  <c r="I16" i="24"/>
  <c r="D16" i="24"/>
  <c r="I15" i="24"/>
  <c r="D15" i="24"/>
  <c r="I14" i="24"/>
  <c r="D14" i="24"/>
  <c r="B10" i="24"/>
  <c r="B37" i="24" s="1"/>
  <c r="H8" i="24"/>
  <c r="E8" i="24"/>
  <c r="N28" i="23"/>
  <c r="M28" i="23"/>
  <c r="K28" i="23"/>
  <c r="G28" i="23"/>
  <c r="F28" i="23"/>
  <c r="I17" i="23"/>
  <c r="I16" i="23"/>
  <c r="I15" i="23"/>
  <c r="I14" i="23"/>
  <c r="B10" i="23"/>
  <c r="B37" i="23" s="1"/>
  <c r="H8" i="23"/>
  <c r="E8" i="23"/>
  <c r="D14" i="22"/>
  <c r="I14" i="22"/>
  <c r="B10" i="22"/>
  <c r="B37" i="22" s="1"/>
  <c r="H8" i="22"/>
  <c r="E8" i="22"/>
  <c r="N28" i="22"/>
  <c r="M28" i="22"/>
  <c r="K28" i="22"/>
  <c r="G28" i="22"/>
  <c r="F28" i="22"/>
  <c r="B37" i="10"/>
  <c r="L16" i="10"/>
  <c r="L14" i="25" l="1"/>
  <c r="L15" i="25"/>
  <c r="L16" i="25"/>
  <c r="L17" i="25"/>
  <c r="H14" i="25"/>
  <c r="H15" i="25"/>
  <c r="H16" i="25"/>
  <c r="H17" i="25"/>
  <c r="E28" i="25"/>
  <c r="L14" i="24"/>
  <c r="L15" i="24"/>
  <c r="L16" i="24"/>
  <c r="L17" i="24"/>
  <c r="E28" i="24"/>
  <c r="L14" i="23"/>
  <c r="L15" i="23"/>
  <c r="L16" i="23"/>
  <c r="L17" i="23"/>
  <c r="E28" i="23"/>
  <c r="L14" i="22"/>
  <c r="E28" i="22"/>
  <c r="L28" i="10"/>
  <c r="I28" i="25" l="1"/>
  <c r="J28" i="25" s="1"/>
  <c r="L28" i="25"/>
  <c r="H28" i="25"/>
  <c r="I28" i="24"/>
  <c r="L28" i="24"/>
  <c r="I28" i="23"/>
  <c r="L28" i="23"/>
  <c r="I28" i="22"/>
  <c r="L28" i="2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8" authorId="0" shapeId="0" xr:uid="{00000000-0006-0000-0000-000001000000}">
      <text>
        <r>
          <rPr>
            <b/>
            <sz val="9"/>
            <color rgb="FF000000"/>
            <rFont val="Tahoma"/>
            <family val="2"/>
          </rPr>
          <t>Operador: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2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<sst xmlns="http://schemas.openxmlformats.org/spreadsheetml/2006/main" count="219" uniqueCount="50">
  <si>
    <t>Reporte Parcial y Final del Semestre</t>
  </si>
  <si>
    <t>SUBDIRECCIÓN ACADÉMICA</t>
  </si>
  <si>
    <t>DIVISIÓN DE INGENIERÍA</t>
  </si>
  <si>
    <t>Reporte No.</t>
  </si>
  <si>
    <t>1°</t>
  </si>
  <si>
    <t>Grupos Atendidos:</t>
  </si>
  <si>
    <t>Asig. dif.</t>
  </si>
  <si>
    <t>Periodo Escolar:</t>
  </si>
  <si>
    <t>PROFESOR (A):</t>
  </si>
  <si>
    <t>ASIGNATURA</t>
  </si>
  <si>
    <t>UNI.</t>
  </si>
  <si>
    <t>SEM.</t>
  </si>
  <si>
    <t>CARRERA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</si>
  <si>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</si>
  <si>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</si>
  <si>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</si>
  <si>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</si>
  <si>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</si>
  <si>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</si>
  <si>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</si>
  <si>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</si>
  <si>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</si>
  <si>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EP/O</t>
  </si>
  <si>
    <t>ES/R</t>
  </si>
  <si>
    <t>TOTAL</t>
  </si>
  <si>
    <t>-</t>
  </si>
  <si>
    <t>A= Total de alumnos(as) por materia
B= no. De alumnos(as) que alcanzaron las competencias (EP= evaluación de primera oportunidad, ES= evaluación de segunda oportunidad) 
C= % de estudiantes que alcanzaron las competencias por unidad o unidades temáticas en ambas oportunidades (EP+ES). Solamente en el reporte final
D= no. De alumnos(as) que no alcanzaron las competencias en evaluación de primera oportunidad o en su caso en ambas oportunidades  
E= % de alumnos(as) que no alcanzaron las competencias por unidad o unidades temáticas para el reporte final.  
F= No. de estudiantes que desertaron en la materia. 
G= % de estudiantes que desertaron en la materia, tomando como deserción cuando al estudiante se da de baja de la materia o baja definitiva durante el ciclo escolar.
H=Calificación promedio de todos los estudiantes inscritos en el grupo del curso
I= Porcentaje de todos los estudiantes que igualan o superan la calificación promedio.</t>
  </si>
  <si>
    <t>PROFESOR(A)</t>
  </si>
  <si>
    <t>JEFA(E) DE CARRERA</t>
  </si>
  <si>
    <t>Final</t>
  </si>
  <si>
    <t>INSTITUTO TECNOLÓGICO SUPERIOR DE SAN ANDRÉS TUXTLA</t>
  </si>
  <si>
    <t>IGEM</t>
  </si>
  <si>
    <t>EN GESTIÓN EMPRESARIAL</t>
  </si>
  <si>
    <t>L.C. ANA KARENINA CORDOBA FERMAN</t>
  </si>
  <si>
    <t>DRA. ROSA MARÍA BEREA GUTIÉRREZ</t>
  </si>
  <si>
    <t>Febrero 2025 - Junio 2025</t>
  </si>
  <si>
    <t>Contabilidad Orientada a los Negocios</t>
  </si>
  <si>
    <t>207C</t>
  </si>
  <si>
    <t>Taller de Investigación II</t>
  </si>
  <si>
    <t>607B</t>
  </si>
  <si>
    <t>Plan de Negocios</t>
  </si>
  <si>
    <t>807A</t>
  </si>
  <si>
    <t>607A</t>
  </si>
  <si>
    <t>Dirección de Proyectos de Innovación Emp.</t>
  </si>
  <si>
    <t>807B</t>
  </si>
  <si>
    <t>II</t>
  </si>
  <si>
    <t>III</t>
  </si>
  <si>
    <t>SE</t>
  </si>
  <si>
    <t>IV</t>
  </si>
  <si>
    <t>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</si>
</sst>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CC99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top"/>
    </xf>
    <xf numFmtId="0" fontId="7" fillId="0" borderId="0" xfId="0" applyFont="1" applyAlignment="1">
      <alignment horizontal="right" vertical="center" wrapText="1"/>
    </xf>
    <xf numFmtId="9" fontId="4" fillId="0" borderId="9" xfId="1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64" fontId="4" fillId="2" borderId="6" xfId="1" applyNumberFormat="1" applyFont="1" applyFill="1" applyBorder="1" applyAlignment="1">
      <alignment horizontal="center" vertical="center"/>
    </xf>
    <xf numFmtId="9" fontId="4" fillId="2" borderId="7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8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1" fontId="4" fillId="0" borderId="0" xfId="0" applyNumberFormat="1" applyFont="1" applyFill="1" applyAlignment="1">
      <alignment wrapText="1"/>
    </xf>
    <xf numFmtId="0" fontId="4" fillId="0" borderId="0" xfId="0" applyFont="1" applyFill="1"/>
    <xf numFmtId="0" fontId="4" fillId="0" borderId="0" xfId="0" applyFont="1" applyFill="1" applyAlignment="1">
      <alignment wrapText="1"/>
    </xf>
    <xf numFmtId="9" fontId="4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4" fillId="0" borderId="2" xfId="0" applyFont="1" applyBorder="1" applyAlignment="1">
      <alignment horizont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1" y="56031"/>
          <a:ext cx="1322294" cy="7042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123264</xdr:colOff>
      <xdr:row>0</xdr:row>
      <xdr:rowOff>33618</xdr:rowOff>
    </xdr:from>
    <xdr:to>
      <xdr:col>13</xdr:col>
      <xdr:colOff>683558</xdr:colOff>
      <xdr:row>0</xdr:row>
      <xdr:rowOff>737908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3" y="33618"/>
          <a:ext cx="1322294" cy="704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123265</xdr:colOff>
      <xdr:row>0</xdr:row>
      <xdr:rowOff>67236</xdr:rowOff>
    </xdr:from>
    <xdr:to>
      <xdr:col>13</xdr:col>
      <xdr:colOff>683559</xdr:colOff>
      <xdr:row>0</xdr:row>
      <xdr:rowOff>771526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4" y="67236"/>
          <a:ext cx="1322294" cy="7042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44823</xdr:rowOff>
    </xdr:from>
    <xdr:to>
      <xdr:col>13</xdr:col>
      <xdr:colOff>672353</xdr:colOff>
      <xdr:row>0</xdr:row>
      <xdr:rowOff>749113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44823"/>
          <a:ext cx="1322294" cy="7042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22411</xdr:rowOff>
    </xdr:from>
    <xdr:to>
      <xdr:col>13</xdr:col>
      <xdr:colOff>672353</xdr:colOff>
      <xdr:row>0</xdr:row>
      <xdr:rowOff>726701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22411"/>
          <a:ext cx="1322294" cy="7042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37"/>
  <sheetViews>
    <sheetView zoomScale="120" zoomScaleNormal="120" zoomScaleSheetLayoutView="100" workbookViewId="0">
      <selection activeCell="A17" sqref="A17"/>
    </sheetView>
  </sheetViews>
  <sheetFormatPr baseColWidth="10" defaultColWidth="11.5" defaultRowHeight="13" x14ac:dyDescent="0.15"/>
  <cols>
    <col min="1" max="1" width="38.5" style="1" bestFit="1" customWidth="1"/>
    <col min="2" max="2" width="4.6640625" style="1" bestFit="1" customWidth="1"/>
    <col min="3" max="3" width="5.5" style="1" bestFit="1" customWidth="1"/>
    <col min="4" max="4" width="21.83203125" style="1" customWidth="1"/>
    <col min="5" max="5" width="9.5" style="1" customWidth="1"/>
    <col min="6" max="12" width="7.5" style="1" customWidth="1"/>
    <col min="13" max="16" width="11.5" style="1"/>
    <col min="17" max="17" width="12.6640625" style="1" bestFit="1" customWidth="1"/>
    <col min="18" max="16384" width="11.5" style="1"/>
  </cols>
  <sheetData>
    <row r="1" spans="1:19" ht="62.25" customHeight="1" x14ac:dyDescent="0.15">
      <c r="B1" s="31" t="s">
        <v>0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1:19" x14ac:dyDescent="0.1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9" x14ac:dyDescent="0.15">
      <c r="A3" s="28" t="s">
        <v>30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</row>
    <row r="4" spans="1:19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9" x14ac:dyDescent="0.15">
      <c r="A5" s="28" t="s">
        <v>1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spans="1:19" x14ac:dyDescent="0.15">
      <c r="A6" s="29" t="s">
        <v>2</v>
      </c>
      <c r="B6" s="29"/>
      <c r="C6" s="29"/>
      <c r="D6" s="29"/>
      <c r="E6" s="30" t="s">
        <v>32</v>
      </c>
      <c r="F6" s="30"/>
      <c r="G6" s="30"/>
      <c r="H6" s="30"/>
      <c r="I6" s="3"/>
      <c r="J6" s="3"/>
      <c r="K6" s="3"/>
      <c r="L6" s="3"/>
      <c r="M6" s="3"/>
      <c r="N6" s="3"/>
    </row>
    <row r="7" spans="1:19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9" ht="14" x14ac:dyDescent="0.15">
      <c r="A8" s="4" t="s">
        <v>3</v>
      </c>
      <c r="B8" s="40" t="s">
        <v>4</v>
      </c>
      <c r="C8" s="40"/>
      <c r="D8" s="14" t="s">
        <v>5</v>
      </c>
      <c r="E8" s="5">
        <v>5</v>
      </c>
      <c r="G8" s="4" t="s">
        <v>6</v>
      </c>
      <c r="H8" s="5">
        <v>4</v>
      </c>
      <c r="I8" s="39" t="s">
        <v>7</v>
      </c>
      <c r="J8" s="39"/>
      <c r="K8" s="39"/>
      <c r="L8" s="40" t="s">
        <v>35</v>
      </c>
      <c r="M8" s="40"/>
      <c r="N8" s="40"/>
    </row>
    <row r="10" spans="1:19" x14ac:dyDescent="0.15">
      <c r="A10" s="4" t="s">
        <v>8</v>
      </c>
      <c r="B10" s="40" t="s">
        <v>34</v>
      </c>
      <c r="C10" s="40"/>
      <c r="D10" s="40"/>
      <c r="E10" s="40"/>
      <c r="F10" s="40"/>
      <c r="G10" s="40"/>
      <c r="H10" s="40"/>
      <c r="I10" s="40"/>
      <c r="J10" s="40"/>
      <c r="K10" s="40"/>
      <c r="L10" s="40"/>
    </row>
    <row r="11" spans="1:19" ht="14" thickBot="1" x14ac:dyDescent="0.2">
      <c r="B11" s="6"/>
      <c r="C11" s="6"/>
      <c r="E11" s="6"/>
      <c r="F11" s="6"/>
      <c r="G11" s="6"/>
      <c r="H11" s="6"/>
      <c r="I11" s="6"/>
      <c r="J11" s="6"/>
      <c r="K11" s="6"/>
      <c r="P11" s="24"/>
      <c r="Q11" s="24"/>
      <c r="R11" s="24"/>
      <c r="S11" s="24"/>
    </row>
    <row r="12" spans="1:19" x14ac:dyDescent="0.15">
      <c r="A12" s="41" t="s">
        <v>9</v>
      </c>
      <c r="B12" s="37" t="s">
        <v>10</v>
      </c>
      <c r="C12" s="37" t="s">
        <v>11</v>
      </c>
      <c r="D12" s="32" t="s">
        <v>12</v>
      </c>
      <c r="E12" s="32" t="s">
        <v>13</v>
      </c>
      <c r="F12" s="32" t="s">
        <v>14</v>
      </c>
      <c r="G12" s="32"/>
      <c r="H12" s="32" t="s">
        <v>15</v>
      </c>
      <c r="I12" s="32" t="s">
        <v>16</v>
      </c>
      <c r="J12" s="32" t="s">
        <v>17</v>
      </c>
      <c r="K12" s="32" t="s">
        <v>18</v>
      </c>
      <c r="L12" s="32" t="s">
        <v>19</v>
      </c>
      <c r="M12" s="32" t="s">
        <v>20</v>
      </c>
      <c r="N12" s="34" t="s">
        <v>21</v>
      </c>
      <c r="P12" s="24"/>
      <c r="Q12" s="24"/>
      <c r="R12" s="24"/>
      <c r="S12" s="24"/>
    </row>
    <row r="13" spans="1:19" ht="14" x14ac:dyDescent="0.15">
      <c r="A13" s="42"/>
      <c r="B13" s="38"/>
      <c r="C13" s="38"/>
      <c r="D13" s="33"/>
      <c r="E13" s="33"/>
      <c r="F13" s="7" t="s">
        <v>22</v>
      </c>
      <c r="G13" s="7" t="s">
        <v>23</v>
      </c>
      <c r="H13" s="33"/>
      <c r="I13" s="33"/>
      <c r="J13" s="33"/>
      <c r="K13" s="33"/>
      <c r="L13" s="33"/>
      <c r="M13" s="33"/>
      <c r="N13" s="35"/>
      <c r="P13" s="24"/>
      <c r="Q13" s="24"/>
      <c r="R13" s="24"/>
      <c r="S13" s="24"/>
    </row>
    <row r="14" spans="1:19" ht="14" x14ac:dyDescent="0.15">
      <c r="A14" s="21" t="s">
        <v>36</v>
      </c>
      <c r="B14" s="22" t="s">
        <v>21</v>
      </c>
      <c r="C14" s="9" t="s">
        <v>37</v>
      </c>
      <c r="D14" s="9" t="s">
        <v>31</v>
      </c>
      <c r="E14" s="22">
        <v>21</v>
      </c>
      <c r="F14" s="22">
        <v>17</v>
      </c>
      <c r="G14" s="9"/>
      <c r="H14" s="10"/>
      <c r="I14" s="22">
        <f t="shared" ref="I14:I18" si="0">(E14-SUM(F14:G14))-K14</f>
        <v>4</v>
      </c>
      <c r="J14" s="10"/>
      <c r="K14" s="9">
        <v>0</v>
      </c>
      <c r="L14" s="10">
        <f>K14/E14</f>
        <v>0</v>
      </c>
      <c r="M14" s="27">
        <v>67</v>
      </c>
      <c r="N14" s="15">
        <v>0.81</v>
      </c>
      <c r="P14" s="24"/>
      <c r="Q14" s="24"/>
      <c r="R14" s="24"/>
      <c r="S14" s="24"/>
    </row>
    <row r="15" spans="1:19" ht="14" x14ac:dyDescent="0.15">
      <c r="A15" s="21" t="s">
        <v>38</v>
      </c>
      <c r="B15" s="22" t="s">
        <v>21</v>
      </c>
      <c r="C15" s="22" t="s">
        <v>39</v>
      </c>
      <c r="D15" s="9" t="s">
        <v>31</v>
      </c>
      <c r="E15" s="22">
        <v>29</v>
      </c>
      <c r="F15" s="22">
        <v>27</v>
      </c>
      <c r="G15" s="9"/>
      <c r="H15" s="10"/>
      <c r="I15" s="22">
        <f>(E15-SUM(F15:G15))-K15</f>
        <v>2</v>
      </c>
      <c r="J15" s="10"/>
      <c r="K15" s="9">
        <v>0</v>
      </c>
      <c r="L15" s="10">
        <f>K15/E15</f>
        <v>0</v>
      </c>
      <c r="M15" s="9">
        <v>93</v>
      </c>
      <c r="N15" s="15">
        <v>0.9</v>
      </c>
      <c r="P15" s="24"/>
      <c r="Q15" s="24"/>
      <c r="R15" s="24"/>
      <c r="S15" s="24"/>
    </row>
    <row r="16" spans="1:19" s="11" customFormat="1" ht="14" x14ac:dyDescent="0.15">
      <c r="A16" s="21" t="s">
        <v>40</v>
      </c>
      <c r="B16" s="22" t="s">
        <v>21</v>
      </c>
      <c r="C16" s="22" t="s">
        <v>41</v>
      </c>
      <c r="D16" s="22" t="s">
        <v>31</v>
      </c>
      <c r="E16" s="22">
        <v>24</v>
      </c>
      <c r="F16" s="22">
        <v>23</v>
      </c>
      <c r="G16" s="22"/>
      <c r="H16" s="26"/>
      <c r="I16" s="22">
        <f t="shared" si="0"/>
        <v>1</v>
      </c>
      <c r="J16" s="10"/>
      <c r="K16" s="9">
        <v>0</v>
      </c>
      <c r="L16" s="10">
        <f t="shared" ref="L16:L28" si="1">K16/E16</f>
        <v>0</v>
      </c>
      <c r="M16" s="9">
        <v>94</v>
      </c>
      <c r="N16" s="15">
        <v>0.83</v>
      </c>
      <c r="P16" s="25"/>
      <c r="Q16" s="23"/>
      <c r="R16" s="25"/>
      <c r="S16" s="25"/>
    </row>
    <row r="17" spans="1:19" s="11" customFormat="1" ht="14" x14ac:dyDescent="0.15">
      <c r="A17" s="21" t="s">
        <v>38</v>
      </c>
      <c r="B17" s="22" t="s">
        <v>21</v>
      </c>
      <c r="C17" s="22" t="s">
        <v>42</v>
      </c>
      <c r="D17" s="22" t="s">
        <v>31</v>
      </c>
      <c r="E17" s="22">
        <v>26</v>
      </c>
      <c r="F17" s="22">
        <v>26</v>
      </c>
      <c r="G17" s="22"/>
      <c r="H17" s="26"/>
      <c r="I17" s="22">
        <f t="shared" si="0"/>
        <v>0</v>
      </c>
      <c r="J17" s="10"/>
      <c r="K17" s="9">
        <v>0</v>
      </c>
      <c r="L17" s="10">
        <f t="shared" si="1"/>
        <v>0</v>
      </c>
      <c r="M17" s="9">
        <v>96</v>
      </c>
      <c r="N17" s="15">
        <v>0.69</v>
      </c>
      <c r="P17" s="25"/>
      <c r="Q17" s="23"/>
      <c r="R17" s="25"/>
      <c r="S17" s="25"/>
    </row>
    <row r="18" spans="1:19" s="11" customFormat="1" ht="14" x14ac:dyDescent="0.15">
      <c r="A18" s="21" t="s">
        <v>43</v>
      </c>
      <c r="B18" s="22" t="s">
        <v>21</v>
      </c>
      <c r="C18" s="9" t="s">
        <v>44</v>
      </c>
      <c r="D18" s="9" t="s">
        <v>31</v>
      </c>
      <c r="E18" s="22">
        <v>15</v>
      </c>
      <c r="F18" s="22">
        <v>12</v>
      </c>
      <c r="G18" s="9"/>
      <c r="H18" s="10"/>
      <c r="I18" s="22">
        <f t="shared" si="0"/>
        <v>3</v>
      </c>
      <c r="J18" s="10"/>
      <c r="K18" s="9">
        <v>0</v>
      </c>
      <c r="L18" s="10">
        <f t="shared" si="1"/>
        <v>0</v>
      </c>
      <c r="M18" s="9">
        <v>74</v>
      </c>
      <c r="N18" s="15">
        <v>0.6</v>
      </c>
      <c r="P18" s="25"/>
      <c r="Q18" s="23"/>
      <c r="R18" s="25"/>
      <c r="S18" s="25"/>
    </row>
    <row r="19" spans="1:19" s="11" customFormat="1" x14ac:dyDescent="0.15">
      <c r="A19" s="21"/>
      <c r="B19" s="9"/>
      <c r="C19" s="9"/>
      <c r="D19" s="9"/>
      <c r="E19" s="22"/>
      <c r="F19" s="22"/>
      <c r="G19" s="9"/>
      <c r="H19" s="10"/>
      <c r="I19" s="9"/>
      <c r="J19" s="10"/>
      <c r="K19" s="9"/>
      <c r="L19" s="10"/>
      <c r="M19" s="9"/>
      <c r="N19" s="15"/>
      <c r="P19" s="25"/>
      <c r="Q19" s="23"/>
      <c r="R19" s="25"/>
      <c r="S19" s="25"/>
    </row>
    <row r="20" spans="1:19" s="11" customFormat="1" x14ac:dyDescent="0.15">
      <c r="A20" s="21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  <c r="P20" s="25"/>
      <c r="Q20" s="25"/>
      <c r="R20" s="25"/>
      <c r="S20" s="25"/>
    </row>
    <row r="21" spans="1:19" s="11" customFormat="1" x14ac:dyDescent="0.15">
      <c r="A21" s="8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  <c r="P21" s="25"/>
      <c r="Q21" s="25"/>
      <c r="R21" s="25"/>
      <c r="S21" s="25"/>
    </row>
    <row r="22" spans="1:19" s="11" customFormat="1" x14ac:dyDescent="0.15">
      <c r="A22" s="8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  <c r="P22" s="25"/>
      <c r="Q22" s="25"/>
      <c r="R22" s="25"/>
      <c r="S22" s="25"/>
    </row>
    <row r="23" spans="1:19" s="11" customFormat="1" x14ac:dyDescent="0.15">
      <c r="A23" s="8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  <c r="P23" s="25"/>
      <c r="Q23" s="25"/>
      <c r="R23" s="25"/>
      <c r="S23" s="23"/>
    </row>
    <row r="24" spans="1:19" s="11" customFormat="1" x14ac:dyDescent="0.15">
      <c r="A24" s="8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9" s="11" customFormat="1" x14ac:dyDescent="0.15">
      <c r="A25" s="8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9" s="11" customFormat="1" x14ac:dyDescent="0.15">
      <c r="A26" s="8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9" s="11" customFormat="1" ht="16.5" customHeight="1" x14ac:dyDescent="0.15">
      <c r="A27" s="8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9" ht="14" thickBot="1" x14ac:dyDescent="0.2">
      <c r="A28" s="16" t="s">
        <v>24</v>
      </c>
      <c r="B28" s="17"/>
      <c r="C28" s="17"/>
      <c r="D28" s="17"/>
      <c r="E28" s="17">
        <f>SUM(E14:E27)</f>
        <v>115</v>
      </c>
      <c r="F28" s="17">
        <f>SUM(F14:F27)</f>
        <v>105</v>
      </c>
      <c r="G28" s="17"/>
      <c r="H28" s="18"/>
      <c r="I28" s="17">
        <f>SUM(I14:I27)</f>
        <v>10</v>
      </c>
      <c r="J28" s="18"/>
      <c r="K28" s="17">
        <f>SUM(K14:K27)</f>
        <v>0</v>
      </c>
      <c r="L28" s="18">
        <f t="shared" si="1"/>
        <v>0</v>
      </c>
      <c r="M28" s="17">
        <f>AVERAGE(M14:M27)</f>
        <v>84.8</v>
      </c>
      <c r="N28" s="19">
        <f>AVERAGE(N14:N27)</f>
        <v>0.76600000000000001</v>
      </c>
    </row>
    <row r="30" spans="1:19" ht="120" customHeight="1" x14ac:dyDescent="0.15">
      <c r="A30" s="36" t="s">
        <v>26</v>
      </c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</row>
    <row r="32" spans="1:19" x14ac:dyDescent="0.15">
      <c r="A32" s="12"/>
    </row>
    <row r="33" spans="1:10" x14ac:dyDescent="0.15">
      <c r="B33" s="43" t="s">
        <v>27</v>
      </c>
      <c r="C33" s="43"/>
      <c r="D33" s="43"/>
      <c r="G33" s="28" t="s">
        <v>28</v>
      </c>
      <c r="H33" s="28"/>
      <c r="I33" s="28"/>
      <c r="J33" s="28"/>
    </row>
    <row r="34" spans="1:10" ht="62.25" customHeight="1" x14ac:dyDescent="0.15">
      <c r="B34" s="44"/>
      <c r="C34" s="44"/>
      <c r="D34" s="44"/>
      <c r="G34" s="40"/>
      <c r="H34" s="40"/>
      <c r="I34" s="40"/>
      <c r="J34" s="40"/>
    </row>
    <row r="35" spans="1:10" hidden="1" x14ac:dyDescent="0.15">
      <c r="A35" s="45" t="e">
        <v>#REF!</v>
      </c>
      <c r="B35" s="45"/>
      <c r="C35" s="6"/>
      <c r="E35" s="45"/>
      <c r="F35" s="45"/>
      <c r="G35" s="45"/>
      <c r="H35" s="45"/>
    </row>
    <row r="36" spans="1:10" hidden="1" x14ac:dyDescent="0.15"/>
    <row r="37" spans="1:10" ht="45" customHeight="1" x14ac:dyDescent="0.15">
      <c r="B37" s="46" t="str">
        <f>B10</f>
        <v>DRA. ROSA MARÍA BEREA GUTIÉRREZ</v>
      </c>
      <c r="C37" s="46"/>
      <c r="D37" s="46"/>
      <c r="E37" s="13"/>
      <c r="F37" s="13"/>
      <c r="G37" s="47" t="s">
        <v>33</v>
      </c>
      <c r="H37" s="47"/>
      <c r="I37" s="47"/>
      <c r="J37" s="47"/>
    </row>
  </sheetData>
  <mergeCells count="31">
    <mergeCell ref="A35:B35"/>
    <mergeCell ref="E35:H35"/>
    <mergeCell ref="B37:D37"/>
    <mergeCell ref="G37:J37"/>
    <mergeCell ref="K12:K13"/>
    <mergeCell ref="L12:L13"/>
    <mergeCell ref="B33:D33"/>
    <mergeCell ref="G33:J33"/>
    <mergeCell ref="B34:D34"/>
    <mergeCell ref="G34:J34"/>
    <mergeCell ref="M12:M13"/>
    <mergeCell ref="N12:N13"/>
    <mergeCell ref="A30:N30"/>
    <mergeCell ref="C12:C13"/>
    <mergeCell ref="I8:K8"/>
    <mergeCell ref="L8:N8"/>
    <mergeCell ref="B8:C8"/>
    <mergeCell ref="B10:L10"/>
    <mergeCell ref="A12:A13"/>
    <mergeCell ref="B12:B13"/>
    <mergeCell ref="D12:D13"/>
    <mergeCell ref="E12:E13"/>
    <mergeCell ref="F12:G12"/>
    <mergeCell ref="H12:H13"/>
    <mergeCell ref="I12:I13"/>
    <mergeCell ref="J12:J13"/>
    <mergeCell ref="A3:N3"/>
    <mergeCell ref="A5:N5"/>
    <mergeCell ref="A6:D6"/>
    <mergeCell ref="E6:H6"/>
    <mergeCell ref="B1:N1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37"/>
  <sheetViews>
    <sheetView zoomScale="110" zoomScaleNormal="110" zoomScaleSheetLayoutView="100" workbookViewId="0">
      <selection activeCell="A18" sqref="A18"/>
    </sheetView>
  </sheetViews>
  <sheetFormatPr baseColWidth="10" defaultColWidth="11.5" defaultRowHeight="13" x14ac:dyDescent="0.15"/>
  <cols>
    <col min="1" max="1" width="38.5" style="1" bestFit="1" customWidth="1"/>
    <col min="2" max="2" width="4.6640625" style="1" bestFit="1" customWidth="1"/>
    <col min="3" max="3" width="5.5" style="1" bestFit="1" customWidth="1"/>
    <col min="4" max="4" width="21.83203125" style="1" customWidth="1"/>
    <col min="5" max="5" width="9.5" style="1" customWidth="1"/>
    <col min="6" max="12" width="7.5" style="1" customWidth="1"/>
    <col min="13" max="16384" width="11.5" style="1"/>
  </cols>
  <sheetData>
    <row r="1" spans="1:14" ht="62.25" customHeight="1" x14ac:dyDescent="0.15">
      <c r="B1" s="31" t="s">
        <v>0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1:14" x14ac:dyDescent="0.1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15">
      <c r="A3" s="28" t="s">
        <v>30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</row>
    <row r="4" spans="1:14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15">
      <c r="A5" s="28" t="s">
        <v>1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spans="1:14" x14ac:dyDescent="0.15">
      <c r="A6" s="29" t="s">
        <v>2</v>
      </c>
      <c r="B6" s="29"/>
      <c r="C6" s="29"/>
      <c r="D6" s="29"/>
      <c r="E6" s="30" t="s">
        <v>32</v>
      </c>
      <c r="F6" s="30"/>
      <c r="G6" s="30"/>
      <c r="H6" s="30"/>
      <c r="I6" s="3"/>
      <c r="J6" s="3"/>
      <c r="K6" s="3"/>
      <c r="L6" s="3"/>
      <c r="M6" s="3"/>
      <c r="N6" s="3"/>
    </row>
    <row r="7" spans="1:14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">
      <c r="A8" s="4" t="s">
        <v>3</v>
      </c>
      <c r="B8" s="40">
        <v>2</v>
      </c>
      <c r="C8" s="40"/>
      <c r="D8" s="14" t="s">
        <v>5</v>
      </c>
      <c r="E8" s="20">
        <f>'1'!E8</f>
        <v>5</v>
      </c>
      <c r="F8"/>
      <c r="G8" s="4" t="s">
        <v>6</v>
      </c>
      <c r="H8" s="20">
        <f>'1'!H8</f>
        <v>4</v>
      </c>
      <c r="I8" s="39" t="s">
        <v>7</v>
      </c>
      <c r="J8" s="39"/>
      <c r="K8" s="39"/>
      <c r="L8" s="40" t="str">
        <f>+'1'!L8:N8</f>
        <v>Febrero 2025 - Junio 2025</v>
      </c>
      <c r="M8" s="40"/>
      <c r="N8" s="40"/>
    </row>
    <row r="10" spans="1:14" x14ac:dyDescent="0.15">
      <c r="A10" s="4" t="s">
        <v>8</v>
      </c>
      <c r="B10" s="40" t="str">
        <f>'1'!B10</f>
        <v>DRA. ROSA MARÍA BEREA GUTIÉRREZ</v>
      </c>
      <c r="C10" s="40"/>
      <c r="D10" s="40"/>
      <c r="E10" s="40"/>
      <c r="F10" s="40"/>
      <c r="G10" s="40"/>
      <c r="H10" s="40"/>
      <c r="I10" s="40"/>
      <c r="J10" s="40"/>
      <c r="K10" s="40"/>
      <c r="L10" s="40"/>
    </row>
    <row r="11" spans="1:14" ht="14" thickBot="1" x14ac:dyDescent="0.2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15">
      <c r="A12" s="41" t="s">
        <v>9</v>
      </c>
      <c r="B12" s="37" t="s">
        <v>10</v>
      </c>
      <c r="C12" s="37" t="s">
        <v>11</v>
      </c>
      <c r="D12" s="32" t="s">
        <v>12</v>
      </c>
      <c r="E12" s="32" t="s">
        <v>13</v>
      </c>
      <c r="F12" s="32" t="s">
        <v>14</v>
      </c>
      <c r="G12" s="32"/>
      <c r="H12" s="32" t="s">
        <v>15</v>
      </c>
      <c r="I12" s="32" t="s">
        <v>16</v>
      </c>
      <c r="J12" s="32" t="s">
        <v>17</v>
      </c>
      <c r="K12" s="32" t="s">
        <v>18</v>
      </c>
      <c r="L12" s="32" t="s">
        <v>19</v>
      </c>
      <c r="M12" s="32" t="s">
        <v>20</v>
      </c>
      <c r="N12" s="34" t="s">
        <v>21</v>
      </c>
    </row>
    <row r="13" spans="1:14" ht="14" x14ac:dyDescent="0.15">
      <c r="A13" s="42"/>
      <c r="B13" s="38"/>
      <c r="C13" s="38"/>
      <c r="D13" s="33"/>
      <c r="E13" s="33"/>
      <c r="F13" s="7" t="s">
        <v>22</v>
      </c>
      <c r="G13" s="7" t="s">
        <v>23</v>
      </c>
      <c r="H13" s="33"/>
      <c r="I13" s="33"/>
      <c r="J13" s="33"/>
      <c r="K13" s="33"/>
      <c r="L13" s="33"/>
      <c r="M13" s="33"/>
      <c r="N13" s="35"/>
    </row>
    <row r="14" spans="1:14" s="11" customFormat="1" ht="14" x14ac:dyDescent="0.15">
      <c r="A14" s="21" t="s">
        <v>36</v>
      </c>
      <c r="B14" s="22" t="s">
        <v>45</v>
      </c>
      <c r="C14" s="9" t="s">
        <v>37</v>
      </c>
      <c r="D14" s="9" t="str">
        <f>'1'!D16</f>
        <v>IGEM</v>
      </c>
      <c r="E14" s="9">
        <v>21</v>
      </c>
      <c r="F14" s="9">
        <v>17</v>
      </c>
      <c r="G14" s="9"/>
      <c r="H14" s="10"/>
      <c r="I14" s="9">
        <f t="shared" ref="I14:I28" si="0">(E14-SUM(F14:G14))-K14</f>
        <v>4</v>
      </c>
      <c r="J14" s="10"/>
      <c r="K14" s="9">
        <v>0</v>
      </c>
      <c r="L14" s="10">
        <f t="shared" ref="L14:L28" si="1">K14/E14</f>
        <v>0</v>
      </c>
      <c r="M14" s="9">
        <v>68</v>
      </c>
      <c r="N14" s="15">
        <v>0.81</v>
      </c>
    </row>
    <row r="15" spans="1:14" s="11" customFormat="1" ht="14" x14ac:dyDescent="0.15">
      <c r="A15" s="21" t="s">
        <v>40</v>
      </c>
      <c r="B15" s="22" t="s">
        <v>45</v>
      </c>
      <c r="C15" s="22" t="s">
        <v>41</v>
      </c>
      <c r="D15" s="9" t="str">
        <f>'1'!D14</f>
        <v>IGEM</v>
      </c>
      <c r="E15" s="9">
        <v>24</v>
      </c>
      <c r="F15" s="9">
        <v>22</v>
      </c>
      <c r="G15" s="9"/>
      <c r="H15" s="10"/>
      <c r="I15" s="9">
        <f t="shared" ref="I15:I17" si="2">(E15-SUM(F15:G15))-K15</f>
        <v>2</v>
      </c>
      <c r="J15" s="10"/>
      <c r="K15" s="9">
        <v>0</v>
      </c>
      <c r="L15" s="10">
        <f t="shared" ref="L15:L17" si="3">K15/E15</f>
        <v>0</v>
      </c>
      <c r="M15" s="9">
        <v>91</v>
      </c>
      <c r="N15" s="15">
        <v>0.92</v>
      </c>
    </row>
    <row r="16" spans="1:14" s="11" customFormat="1" ht="14" x14ac:dyDescent="0.15">
      <c r="A16" s="21" t="s">
        <v>40</v>
      </c>
      <c r="B16" s="22" t="s">
        <v>46</v>
      </c>
      <c r="C16" s="22" t="s">
        <v>41</v>
      </c>
      <c r="D16" s="9" t="str">
        <f>'1'!D15</f>
        <v>IGEM</v>
      </c>
      <c r="E16" s="9">
        <v>24</v>
      </c>
      <c r="F16" s="9">
        <v>22</v>
      </c>
      <c r="G16" s="9"/>
      <c r="H16" s="10"/>
      <c r="I16" s="9">
        <f t="shared" si="2"/>
        <v>2</v>
      </c>
      <c r="J16" s="10"/>
      <c r="K16" s="9">
        <v>0</v>
      </c>
      <c r="L16" s="10">
        <f t="shared" si="3"/>
        <v>0</v>
      </c>
      <c r="M16" s="9">
        <v>91</v>
      </c>
      <c r="N16" s="15">
        <v>0.92</v>
      </c>
    </row>
    <row r="17" spans="1:14" s="11" customFormat="1" ht="14" x14ac:dyDescent="0.15">
      <c r="A17" s="21" t="s">
        <v>43</v>
      </c>
      <c r="B17" s="22" t="s">
        <v>45</v>
      </c>
      <c r="C17" s="9" t="s">
        <v>44</v>
      </c>
      <c r="D17" s="9" t="s">
        <v>31</v>
      </c>
      <c r="E17" s="9">
        <v>15</v>
      </c>
      <c r="F17" s="9">
        <v>11</v>
      </c>
      <c r="G17" s="9"/>
      <c r="H17" s="10"/>
      <c r="I17" s="9">
        <f t="shared" si="2"/>
        <v>4</v>
      </c>
      <c r="J17" s="10"/>
      <c r="K17" s="9">
        <v>0</v>
      </c>
      <c r="L17" s="10">
        <f t="shared" si="3"/>
        <v>0</v>
      </c>
      <c r="M17" s="9">
        <v>71</v>
      </c>
      <c r="N17" s="15">
        <v>0.73</v>
      </c>
    </row>
    <row r="18" spans="1:14" s="11" customFormat="1" ht="14" x14ac:dyDescent="0.15">
      <c r="A18" s="21" t="s">
        <v>38</v>
      </c>
      <c r="B18" s="22" t="s">
        <v>47</v>
      </c>
      <c r="C18" s="22" t="s">
        <v>39</v>
      </c>
      <c r="D18" s="9" t="s">
        <v>31</v>
      </c>
      <c r="E18" s="22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ht="14" x14ac:dyDescent="0.15">
      <c r="A19" s="21" t="s">
        <v>38</v>
      </c>
      <c r="B19" s="22" t="s">
        <v>47</v>
      </c>
      <c r="C19" s="22" t="s">
        <v>42</v>
      </c>
      <c r="D19" s="22" t="s">
        <v>31</v>
      </c>
      <c r="E19" s="22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1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1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1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1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1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1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1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1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4" thickBot="1" x14ac:dyDescent="0.2">
      <c r="A28" s="16" t="s">
        <v>24</v>
      </c>
      <c r="B28" s="17"/>
      <c r="C28" s="17"/>
      <c r="D28" s="17"/>
      <c r="E28" s="17">
        <f>SUM(E14:E27)</f>
        <v>84</v>
      </c>
      <c r="F28" s="17">
        <f>SUM(F14:F27)</f>
        <v>72</v>
      </c>
      <c r="G28" s="17">
        <f>SUM(G14:G27)</f>
        <v>0</v>
      </c>
      <c r="H28" s="18"/>
      <c r="I28" s="17">
        <f t="shared" si="0"/>
        <v>12</v>
      </c>
      <c r="J28" s="18"/>
      <c r="K28" s="17">
        <f>SUM(K14:K27)</f>
        <v>0</v>
      </c>
      <c r="L28" s="18">
        <f t="shared" si="1"/>
        <v>0</v>
      </c>
      <c r="M28" s="17">
        <f>AVERAGE(M14:M27)</f>
        <v>80.25</v>
      </c>
      <c r="N28" s="19">
        <f>AVERAGE(N14:N27)</f>
        <v>0.84499999999999997</v>
      </c>
    </row>
    <row r="30" spans="1:14" ht="120" customHeight="1" x14ac:dyDescent="0.15">
      <c r="A30" s="36" t="s">
        <v>26</v>
      </c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</row>
    <row r="32" spans="1:14" x14ac:dyDescent="0.15">
      <c r="A32" s="12"/>
    </row>
    <row r="33" spans="1:10" x14ac:dyDescent="0.15">
      <c r="B33" s="43" t="s">
        <v>27</v>
      </c>
      <c r="C33" s="43"/>
      <c r="D33" s="43"/>
      <c r="G33" s="28" t="s">
        <v>28</v>
      </c>
      <c r="H33" s="28"/>
      <c r="I33" s="28"/>
      <c r="J33" s="28"/>
    </row>
    <row r="34" spans="1:10" ht="62.25" customHeight="1" x14ac:dyDescent="0.15">
      <c r="B34" s="44"/>
      <c r="C34" s="44"/>
      <c r="D34" s="44"/>
      <c r="G34" s="40"/>
      <c r="H34" s="40"/>
      <c r="I34" s="40"/>
      <c r="J34" s="40"/>
    </row>
    <row r="35" spans="1:10" hidden="1" x14ac:dyDescent="0.15">
      <c r="A35" s="45" t="e">
        <v>#REF!</v>
      </c>
      <c r="B35" s="45"/>
      <c r="C35" s="6"/>
      <c r="E35" s="45"/>
      <c r="F35" s="45"/>
      <c r="G35" s="45"/>
      <c r="H35" s="45"/>
    </row>
    <row r="36" spans="1:10" hidden="1" x14ac:dyDescent="0.15"/>
    <row r="37" spans="1:10" ht="45" customHeight="1" x14ac:dyDescent="0.15">
      <c r="B37" s="47" t="str">
        <f>B10</f>
        <v>DRA. ROSA MARÍA BEREA GUTIÉRREZ</v>
      </c>
      <c r="C37" s="47"/>
      <c r="D37" s="47"/>
      <c r="E37" s="13"/>
      <c r="F37" s="13"/>
      <c r="G37" s="48" t="s">
        <v>33</v>
      </c>
      <c r="H37" s="48"/>
      <c r="I37" s="48"/>
      <c r="J37" s="48"/>
    </row>
  </sheetData>
  <mergeCells count="31">
    <mergeCell ref="A35:B35"/>
    <mergeCell ref="E35:H35"/>
    <mergeCell ref="B37:D37"/>
    <mergeCell ref="G37:J37"/>
    <mergeCell ref="M12:M13"/>
    <mergeCell ref="N12:N13"/>
    <mergeCell ref="A30:N30"/>
    <mergeCell ref="B34:D34"/>
    <mergeCell ref="G34:J34"/>
    <mergeCell ref="B33:D33"/>
    <mergeCell ref="G33:J33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B8:C8"/>
    <mergeCell ref="I8:K8"/>
    <mergeCell ref="L8:N8"/>
    <mergeCell ref="B1:N1"/>
    <mergeCell ref="A3:N3"/>
    <mergeCell ref="A5:N5"/>
    <mergeCell ref="A6:D6"/>
    <mergeCell ref="E6:H6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37"/>
  <sheetViews>
    <sheetView tabSelected="1" zoomScale="110" zoomScaleNormal="110" zoomScaleSheetLayoutView="100" workbookViewId="0">
      <selection activeCell="I11" sqref="I11"/>
    </sheetView>
  </sheetViews>
  <sheetFormatPr baseColWidth="10" defaultColWidth="11.5" defaultRowHeight="13" x14ac:dyDescent="0.15"/>
  <cols>
    <col min="1" max="1" width="38.5" style="1" bestFit="1" customWidth="1"/>
    <col min="2" max="2" width="4.6640625" style="1" bestFit="1" customWidth="1"/>
    <col min="3" max="3" width="5.5" style="1" bestFit="1" customWidth="1"/>
    <col min="4" max="4" width="21.83203125" style="1" customWidth="1"/>
    <col min="5" max="5" width="9.5" style="1" customWidth="1"/>
    <col min="6" max="12" width="7.5" style="1" customWidth="1"/>
    <col min="13" max="16384" width="11.5" style="1"/>
  </cols>
  <sheetData>
    <row r="1" spans="1:14" ht="62.25" customHeight="1" x14ac:dyDescent="0.15">
      <c r="B1" s="31" t="s">
        <v>0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1:14" x14ac:dyDescent="0.1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15">
      <c r="A3" s="28" t="s">
        <v>30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</row>
    <row r="4" spans="1:14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15">
      <c r="A5" s="28" t="s">
        <v>1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spans="1:14" x14ac:dyDescent="0.15">
      <c r="A6" s="29" t="s">
        <v>2</v>
      </c>
      <c r="B6" s="29"/>
      <c r="C6" s="29"/>
      <c r="D6" s="29"/>
      <c r="E6" s="30" t="s">
        <v>32</v>
      </c>
      <c r="F6" s="30"/>
      <c r="G6" s="30"/>
      <c r="H6" s="30"/>
      <c r="I6" s="3"/>
      <c r="J6" s="3"/>
      <c r="K6" s="3"/>
      <c r="L6" s="3"/>
      <c r="M6" s="3"/>
      <c r="N6" s="3"/>
    </row>
    <row r="7" spans="1:14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">
      <c r="A8" s="4" t="s">
        <v>3</v>
      </c>
      <c r="B8" s="40">
        <v>3</v>
      </c>
      <c r="C8" s="40"/>
      <c r="D8" s="14" t="s">
        <v>5</v>
      </c>
      <c r="E8" s="20">
        <f>'1'!E8</f>
        <v>5</v>
      </c>
      <c r="F8"/>
      <c r="G8" s="4" t="s">
        <v>6</v>
      </c>
      <c r="H8" s="20">
        <f>'1'!H8</f>
        <v>4</v>
      </c>
      <c r="I8" s="39" t="s">
        <v>7</v>
      </c>
      <c r="J8" s="39"/>
      <c r="K8" s="39"/>
      <c r="L8" s="40" t="str">
        <f>+'1'!L8:N8</f>
        <v>Febrero 2025 - Junio 2025</v>
      </c>
      <c r="M8" s="40"/>
      <c r="N8" s="40"/>
    </row>
    <row r="10" spans="1:14" x14ac:dyDescent="0.15">
      <c r="A10" s="4" t="s">
        <v>8</v>
      </c>
      <c r="B10" s="40" t="str">
        <f>'1'!B10</f>
        <v>DRA. ROSA MARÍA BEREA GUTIÉRREZ</v>
      </c>
      <c r="C10" s="40"/>
      <c r="D10" s="40"/>
      <c r="E10" s="40"/>
      <c r="F10" s="40"/>
      <c r="G10" s="40"/>
      <c r="H10" s="40"/>
      <c r="I10" s="40"/>
      <c r="J10" s="40"/>
      <c r="K10" s="40"/>
      <c r="L10" s="40"/>
    </row>
    <row r="11" spans="1:14" ht="14" thickBot="1" x14ac:dyDescent="0.2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15">
      <c r="A12" s="41" t="s">
        <v>9</v>
      </c>
      <c r="B12" s="37" t="s">
        <v>10</v>
      </c>
      <c r="C12" s="37" t="s">
        <v>11</v>
      </c>
      <c r="D12" s="32" t="s">
        <v>12</v>
      </c>
      <c r="E12" s="32" t="s">
        <v>13</v>
      </c>
      <c r="F12" s="32" t="s">
        <v>14</v>
      </c>
      <c r="G12" s="32"/>
      <c r="H12" s="32" t="s">
        <v>15</v>
      </c>
      <c r="I12" s="32" t="s">
        <v>16</v>
      </c>
      <c r="J12" s="32" t="s">
        <v>17</v>
      </c>
      <c r="K12" s="32" t="s">
        <v>18</v>
      </c>
      <c r="L12" s="32" t="s">
        <v>19</v>
      </c>
      <c r="M12" s="32" t="s">
        <v>20</v>
      </c>
      <c r="N12" s="34" t="s">
        <v>21</v>
      </c>
    </row>
    <row r="13" spans="1:14" ht="14" x14ac:dyDescent="0.15">
      <c r="A13" s="42"/>
      <c r="B13" s="38"/>
      <c r="C13" s="38"/>
      <c r="D13" s="33"/>
      <c r="E13" s="33"/>
      <c r="F13" s="7" t="s">
        <v>22</v>
      </c>
      <c r="G13" s="7" t="s">
        <v>23</v>
      </c>
      <c r="H13" s="33"/>
      <c r="I13" s="33"/>
      <c r="J13" s="33"/>
      <c r="K13" s="33"/>
      <c r="L13" s="33"/>
      <c r="M13" s="33"/>
      <c r="N13" s="35"/>
    </row>
    <row r="14" spans="1:14" s="11" customFormat="1" ht="14" x14ac:dyDescent="0.15">
      <c r="A14" s="21" t="s">
        <v>36</v>
      </c>
      <c r="B14" s="22" t="s">
        <v>46</v>
      </c>
      <c r="C14" s="9" t="s">
        <v>37</v>
      </c>
      <c r="D14" s="9" t="str">
        <f>'1'!D16</f>
        <v>IGEM</v>
      </c>
      <c r="E14" s="9">
        <v>21</v>
      </c>
      <c r="F14" s="9">
        <v>12</v>
      </c>
      <c r="G14" s="9"/>
      <c r="H14" s="10"/>
      <c r="I14" s="9">
        <f t="shared" ref="I14:I28" si="0">(E14-SUM(F14:G14))-K14</f>
        <v>9</v>
      </c>
      <c r="J14" s="10"/>
      <c r="K14" s="9">
        <v>0</v>
      </c>
      <c r="L14" s="10">
        <f t="shared" ref="L14:L28" si="1">K14/E14</f>
        <v>0</v>
      </c>
      <c r="M14" s="9">
        <v>47</v>
      </c>
      <c r="N14" s="15">
        <v>0.57999999999999996</v>
      </c>
    </row>
    <row r="15" spans="1:14" s="11" customFormat="1" ht="14" x14ac:dyDescent="0.15">
      <c r="A15" s="21" t="s">
        <v>40</v>
      </c>
      <c r="B15" s="22" t="s">
        <v>48</v>
      </c>
      <c r="C15" s="22" t="s">
        <v>41</v>
      </c>
      <c r="D15" s="9" t="str">
        <f>'1'!D14</f>
        <v>IGEM</v>
      </c>
      <c r="E15" s="9">
        <v>24</v>
      </c>
      <c r="F15" s="9">
        <v>20</v>
      </c>
      <c r="G15" s="9"/>
      <c r="H15" s="10"/>
      <c r="I15" s="9">
        <f t="shared" si="0"/>
        <v>4</v>
      </c>
      <c r="J15" s="10"/>
      <c r="K15" s="9">
        <v>0</v>
      </c>
      <c r="L15" s="10">
        <f t="shared" si="1"/>
        <v>0</v>
      </c>
      <c r="M15" s="9">
        <v>83</v>
      </c>
      <c r="N15" s="15">
        <v>0.83</v>
      </c>
    </row>
    <row r="16" spans="1:14" s="11" customFormat="1" ht="14" x14ac:dyDescent="0.15">
      <c r="A16" s="21" t="s">
        <v>40</v>
      </c>
      <c r="B16" s="22" t="s">
        <v>49</v>
      </c>
      <c r="C16" s="22" t="s">
        <v>41</v>
      </c>
      <c r="D16" s="9" t="str">
        <f>'1'!D15</f>
        <v>IGEM</v>
      </c>
      <c r="E16" s="9">
        <v>24</v>
      </c>
      <c r="F16" s="9">
        <v>20</v>
      </c>
      <c r="G16" s="9"/>
      <c r="H16" s="10"/>
      <c r="I16" s="9">
        <f t="shared" si="0"/>
        <v>4</v>
      </c>
      <c r="J16" s="10"/>
      <c r="K16" s="9">
        <v>0</v>
      </c>
      <c r="L16" s="10">
        <f t="shared" si="1"/>
        <v>0</v>
      </c>
      <c r="M16" s="9">
        <v>83</v>
      </c>
      <c r="N16" s="15">
        <v>0.83</v>
      </c>
    </row>
    <row r="17" spans="1:14" s="11" customFormat="1" ht="14" x14ac:dyDescent="0.15">
      <c r="A17" s="21" t="s">
        <v>43</v>
      </c>
      <c r="B17" s="22" t="s">
        <v>46</v>
      </c>
      <c r="C17" s="9" t="s">
        <v>44</v>
      </c>
      <c r="D17" s="9" t="s">
        <v>31</v>
      </c>
      <c r="E17" s="9">
        <v>15</v>
      </c>
      <c r="F17" s="9">
        <v>14</v>
      </c>
      <c r="G17" s="9"/>
      <c r="H17" s="10"/>
      <c r="I17" s="9">
        <f t="shared" si="0"/>
        <v>1</v>
      </c>
      <c r="J17" s="10"/>
      <c r="K17" s="9">
        <v>0</v>
      </c>
      <c r="L17" s="10">
        <f t="shared" si="1"/>
        <v>0</v>
      </c>
      <c r="M17" s="9">
        <v>88</v>
      </c>
      <c r="N17" s="15">
        <v>0.73</v>
      </c>
    </row>
    <row r="18" spans="1:14" s="11" customFormat="1" ht="14" x14ac:dyDescent="0.15">
      <c r="A18" s="21" t="s">
        <v>38</v>
      </c>
      <c r="B18" s="22" t="s">
        <v>45</v>
      </c>
      <c r="C18" s="22" t="s">
        <v>39</v>
      </c>
      <c r="D18" s="9" t="s">
        <v>31</v>
      </c>
      <c r="E18" s="9">
        <v>29</v>
      </c>
      <c r="F18" s="9">
        <v>27</v>
      </c>
      <c r="G18" s="9"/>
      <c r="H18" s="10"/>
      <c r="I18" s="9">
        <f t="shared" si="0"/>
        <v>2</v>
      </c>
      <c r="J18" s="10"/>
      <c r="K18" s="9">
        <v>0</v>
      </c>
      <c r="L18" s="10">
        <f t="shared" si="1"/>
        <v>0</v>
      </c>
      <c r="M18" s="9">
        <v>92</v>
      </c>
      <c r="N18" s="15">
        <v>0.86</v>
      </c>
    </row>
    <row r="19" spans="1:14" s="11" customFormat="1" ht="14" x14ac:dyDescent="0.15">
      <c r="A19" s="21" t="s">
        <v>38</v>
      </c>
      <c r="B19" s="22" t="s">
        <v>45</v>
      </c>
      <c r="C19" s="22" t="s">
        <v>42</v>
      </c>
      <c r="D19" s="22" t="s">
        <v>31</v>
      </c>
      <c r="E19" s="9">
        <v>26</v>
      </c>
      <c r="F19" s="9">
        <v>26</v>
      </c>
      <c r="G19" s="9"/>
      <c r="H19" s="10"/>
      <c r="I19" s="9">
        <f t="shared" si="0"/>
        <v>0</v>
      </c>
      <c r="J19" s="10"/>
      <c r="K19" s="9">
        <v>0</v>
      </c>
      <c r="L19" s="10">
        <f t="shared" si="1"/>
        <v>0</v>
      </c>
      <c r="M19" s="9">
        <v>98</v>
      </c>
      <c r="N19" s="15">
        <v>0.57999999999999996</v>
      </c>
    </row>
    <row r="20" spans="1:14" s="11" customFormat="1" x14ac:dyDescent="0.1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1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1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1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1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1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1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1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4" thickBot="1" x14ac:dyDescent="0.2">
      <c r="A28" s="16" t="s">
        <v>24</v>
      </c>
      <c r="B28" s="17"/>
      <c r="C28" s="17"/>
      <c r="D28" s="17"/>
      <c r="E28" s="17">
        <f>SUM(E14:E27)</f>
        <v>139</v>
      </c>
      <c r="F28" s="17">
        <f>SUM(F14:F27)</f>
        <v>119</v>
      </c>
      <c r="G28" s="17">
        <f>SUM(G14:G27)</f>
        <v>0</v>
      </c>
      <c r="H28" s="18"/>
      <c r="I28" s="17">
        <f t="shared" si="0"/>
        <v>20</v>
      </c>
      <c r="J28" s="18"/>
      <c r="K28" s="17">
        <f>SUM(K14:K27)</f>
        <v>0</v>
      </c>
      <c r="L28" s="18">
        <f t="shared" si="1"/>
        <v>0</v>
      </c>
      <c r="M28" s="17">
        <f>AVERAGE(M14:M27)</f>
        <v>81.833333333333329</v>
      </c>
      <c r="N28" s="19">
        <f>AVERAGE(N14:N27)</f>
        <v>0.73499999999999988</v>
      </c>
    </row>
    <row r="30" spans="1:14" ht="120" customHeight="1" x14ac:dyDescent="0.15">
      <c r="A30" s="36" t="s">
        <v>26</v>
      </c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</row>
    <row r="32" spans="1:14" x14ac:dyDescent="0.15">
      <c r="A32" s="12"/>
    </row>
    <row r="33" spans="1:10" x14ac:dyDescent="0.15">
      <c r="B33" s="43" t="s">
        <v>27</v>
      </c>
      <c r="C33" s="43"/>
      <c r="D33" s="43"/>
      <c r="G33" s="28" t="s">
        <v>28</v>
      </c>
      <c r="H33" s="28"/>
      <c r="I33" s="28"/>
      <c r="J33" s="28"/>
    </row>
    <row r="34" spans="1:10" ht="62.25" customHeight="1" x14ac:dyDescent="0.15">
      <c r="B34" s="44"/>
      <c r="C34" s="44"/>
      <c r="D34" s="44"/>
      <c r="G34" s="40"/>
      <c r="H34" s="40"/>
      <c r="I34" s="40"/>
      <c r="J34" s="40"/>
    </row>
    <row r="35" spans="1:10" hidden="1" x14ac:dyDescent="0.15">
      <c r="A35" s="45" t="e">
        <v>#REF!</v>
      </c>
      <c r="B35" s="45"/>
      <c r="C35" s="6"/>
      <c r="E35" s="45"/>
      <c r="F35" s="45"/>
      <c r="G35" s="45"/>
      <c r="H35" s="45"/>
    </row>
    <row r="36" spans="1:10" hidden="1" x14ac:dyDescent="0.15"/>
    <row r="37" spans="1:10" ht="45" customHeight="1" x14ac:dyDescent="0.15">
      <c r="B37" s="47" t="str">
        <f>B10</f>
        <v>DRA. ROSA MARÍA BEREA GUTIÉRREZ</v>
      </c>
      <c r="C37" s="47"/>
      <c r="D37" s="47"/>
      <c r="E37" s="13"/>
      <c r="F37" s="13"/>
      <c r="G37" s="48" t="s">
        <v>33</v>
      </c>
      <c r="H37" s="48"/>
      <c r="I37" s="48"/>
      <c r="J37" s="48"/>
    </row>
  </sheetData>
  <mergeCells count="31">
    <mergeCell ref="A35:B35"/>
    <mergeCell ref="E35:H35"/>
    <mergeCell ref="B37:D37"/>
    <mergeCell ref="G37:J37"/>
    <mergeCell ref="M12:M13"/>
    <mergeCell ref="N12:N13"/>
    <mergeCell ref="A30:N30"/>
    <mergeCell ref="B34:D34"/>
    <mergeCell ref="G34:J34"/>
    <mergeCell ref="B33:D33"/>
    <mergeCell ref="G33:J33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B8:C8"/>
    <mergeCell ref="I8:K8"/>
    <mergeCell ref="L8:N8"/>
    <mergeCell ref="B1:N1"/>
    <mergeCell ref="A3:N3"/>
    <mergeCell ref="A5:N5"/>
    <mergeCell ref="A6:D6"/>
    <mergeCell ref="E6:H6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7"/>
  <sheetViews>
    <sheetView zoomScale="110" zoomScaleNormal="110" zoomScaleSheetLayoutView="100" workbookViewId="0">
      <selection activeCell="E14" sqref="E14"/>
    </sheetView>
  </sheetViews>
  <sheetFormatPr baseColWidth="10" defaultColWidth="11.5" defaultRowHeight="13" x14ac:dyDescent="0.15"/>
  <cols>
    <col min="1" max="1" width="38.5" style="1" bestFit="1" customWidth="1"/>
    <col min="2" max="2" width="4.6640625" style="1" bestFit="1" customWidth="1"/>
    <col min="3" max="3" width="5.5" style="1" bestFit="1" customWidth="1"/>
    <col min="4" max="4" width="21.83203125" style="1" customWidth="1"/>
    <col min="5" max="5" width="9.5" style="1" customWidth="1"/>
    <col min="6" max="12" width="7.5" style="1" customWidth="1"/>
    <col min="13" max="16384" width="11.5" style="1"/>
  </cols>
  <sheetData>
    <row r="1" spans="1:14" ht="62.25" customHeight="1" x14ac:dyDescent="0.15">
      <c r="B1" s="31" t="s">
        <v>0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1:14" x14ac:dyDescent="0.1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15">
      <c r="A3" s="28" t="s">
        <v>30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</row>
    <row r="4" spans="1:14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15">
      <c r="A5" s="28" t="s">
        <v>1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spans="1:14" x14ac:dyDescent="0.15">
      <c r="A6" s="29" t="s">
        <v>2</v>
      </c>
      <c r="B6" s="29"/>
      <c r="C6" s="29"/>
      <c r="D6" s="29"/>
      <c r="E6" s="30" t="s">
        <v>32</v>
      </c>
      <c r="F6" s="30"/>
      <c r="G6" s="30"/>
      <c r="H6" s="30"/>
      <c r="I6" s="3"/>
      <c r="J6" s="3"/>
      <c r="K6" s="3"/>
      <c r="L6" s="3"/>
      <c r="M6" s="3"/>
      <c r="N6" s="3"/>
    </row>
    <row r="7" spans="1:14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">
      <c r="A8" s="4" t="s">
        <v>3</v>
      </c>
      <c r="B8" s="40">
        <v>4</v>
      </c>
      <c r="C8" s="40"/>
      <c r="D8" s="14" t="s">
        <v>5</v>
      </c>
      <c r="E8" s="20">
        <f>'1'!E8</f>
        <v>5</v>
      </c>
      <c r="F8"/>
      <c r="G8" s="4" t="s">
        <v>6</v>
      </c>
      <c r="H8" s="20">
        <f>'1'!H8</f>
        <v>4</v>
      </c>
      <c r="I8" s="39" t="s">
        <v>7</v>
      </c>
      <c r="J8" s="39"/>
      <c r="K8" s="39"/>
      <c r="L8" s="40" t="str">
        <f>+'1'!L8:N8</f>
        <v>Febrero 2025 - Junio 2025</v>
      </c>
      <c r="M8" s="40"/>
      <c r="N8" s="40"/>
    </row>
    <row r="10" spans="1:14" x14ac:dyDescent="0.15">
      <c r="A10" s="4" t="s">
        <v>8</v>
      </c>
      <c r="B10" s="40" t="str">
        <f>'1'!B10</f>
        <v>DRA. ROSA MARÍA BEREA GUTIÉRREZ</v>
      </c>
      <c r="C10" s="40"/>
      <c r="D10" s="40"/>
      <c r="E10" s="40"/>
      <c r="F10" s="40"/>
      <c r="G10" s="40"/>
      <c r="H10" s="40"/>
      <c r="I10" s="40"/>
      <c r="J10" s="40"/>
      <c r="K10" s="40"/>
      <c r="L10" s="40"/>
    </row>
    <row r="11" spans="1:14" ht="14" thickBot="1" x14ac:dyDescent="0.2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15">
      <c r="A12" s="41" t="s">
        <v>9</v>
      </c>
      <c r="B12" s="37" t="s">
        <v>10</v>
      </c>
      <c r="C12" s="37" t="s">
        <v>11</v>
      </c>
      <c r="D12" s="32" t="s">
        <v>12</v>
      </c>
      <c r="E12" s="32" t="s">
        <v>13</v>
      </c>
      <c r="F12" s="32" t="s">
        <v>14</v>
      </c>
      <c r="G12" s="32"/>
      <c r="H12" s="32" t="s">
        <v>15</v>
      </c>
      <c r="I12" s="32" t="s">
        <v>16</v>
      </c>
      <c r="J12" s="32" t="s">
        <v>17</v>
      </c>
      <c r="K12" s="32" t="s">
        <v>18</v>
      </c>
      <c r="L12" s="32" t="s">
        <v>19</v>
      </c>
      <c r="M12" s="32" t="s">
        <v>20</v>
      </c>
      <c r="N12" s="34" t="s">
        <v>21</v>
      </c>
    </row>
    <row r="13" spans="1:14" ht="14" x14ac:dyDescent="0.15">
      <c r="A13" s="42"/>
      <c r="B13" s="38"/>
      <c r="C13" s="38"/>
      <c r="D13" s="33"/>
      <c r="E13" s="33"/>
      <c r="F13" s="7" t="s">
        <v>22</v>
      </c>
      <c r="G13" s="7" t="s">
        <v>23</v>
      </c>
      <c r="H13" s="33"/>
      <c r="I13" s="33"/>
      <c r="J13" s="33"/>
      <c r="K13" s="33"/>
      <c r="L13" s="33"/>
      <c r="M13" s="33"/>
      <c r="N13" s="35"/>
    </row>
    <row r="14" spans="1:14" s="11" customFormat="1" ht="14" x14ac:dyDescent="0.15">
      <c r="A14" s="9"/>
      <c r="B14" s="9"/>
      <c r="C14" s="9"/>
      <c r="D14" s="9" t="str">
        <f>'1'!D16</f>
        <v>IGEM</v>
      </c>
      <c r="E14" s="9"/>
      <c r="F14" s="9"/>
      <c r="G14" s="9"/>
      <c r="H14" s="10"/>
      <c r="I14" s="9">
        <f t="shared" ref="I14:I28" si="0">(E14-SUM(F14:G14))-K14</f>
        <v>0</v>
      </c>
      <c r="J14" s="10"/>
      <c r="K14" s="9">
        <v>0</v>
      </c>
      <c r="L14" s="10" t="e">
        <f t="shared" ref="L14:L28" si="1">K14/E14</f>
        <v>#DIV/0!</v>
      </c>
      <c r="M14" s="9"/>
      <c r="N14" s="15"/>
    </row>
    <row r="15" spans="1:14" s="11" customFormat="1" ht="14" x14ac:dyDescent="0.15">
      <c r="A15" s="9"/>
      <c r="B15" s="9"/>
      <c r="C15" s="9"/>
      <c r="D15" s="9" t="str">
        <f>'1'!D17</f>
        <v>IGEM</v>
      </c>
      <c r="E15" s="9"/>
      <c r="F15" s="9"/>
      <c r="G15" s="9"/>
      <c r="H15" s="10"/>
      <c r="I15" s="9">
        <f t="shared" si="0"/>
        <v>0</v>
      </c>
      <c r="J15" s="10"/>
      <c r="K15" s="9">
        <v>0</v>
      </c>
      <c r="L15" s="10" t="e">
        <f t="shared" si="1"/>
        <v>#DIV/0!</v>
      </c>
      <c r="M15" s="9"/>
      <c r="N15" s="15"/>
    </row>
    <row r="16" spans="1:14" s="11" customFormat="1" ht="14" x14ac:dyDescent="0.15">
      <c r="A16" s="9"/>
      <c r="B16" s="9"/>
      <c r="C16" s="9"/>
      <c r="D16" s="9" t="str">
        <f>'1'!D15</f>
        <v>IGEM</v>
      </c>
      <c r="E16" s="9"/>
      <c r="F16" s="9"/>
      <c r="G16" s="9"/>
      <c r="H16" s="10"/>
      <c r="I16" s="9">
        <f t="shared" si="0"/>
        <v>0</v>
      </c>
      <c r="J16" s="10"/>
      <c r="K16" s="9">
        <v>0</v>
      </c>
      <c r="L16" s="10" t="e">
        <f t="shared" si="1"/>
        <v>#DIV/0!</v>
      </c>
      <c r="M16" s="9"/>
      <c r="N16" s="15"/>
    </row>
    <row r="17" spans="1:14" s="11" customFormat="1" ht="14" x14ac:dyDescent="0.15">
      <c r="A17" s="9"/>
      <c r="B17" s="9"/>
      <c r="C17" s="9"/>
      <c r="D17" s="9" t="str">
        <f>'1'!D18</f>
        <v>IGEM</v>
      </c>
      <c r="E17" s="9"/>
      <c r="F17" s="9"/>
      <c r="G17" s="9"/>
      <c r="H17" s="10"/>
      <c r="I17" s="9">
        <f t="shared" si="0"/>
        <v>0</v>
      </c>
      <c r="J17" s="10"/>
      <c r="K17" s="9">
        <v>0</v>
      </c>
      <c r="L17" s="10" t="e">
        <f t="shared" si="1"/>
        <v>#DIV/0!</v>
      </c>
      <c r="M17" s="9"/>
      <c r="N17" s="15"/>
    </row>
    <row r="18" spans="1:14" s="11" customFormat="1" x14ac:dyDescent="0.15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15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1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1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1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1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1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1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1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1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4" thickBot="1" x14ac:dyDescent="0.2">
      <c r="A28" s="16" t="s">
        <v>24</v>
      </c>
      <c r="B28" s="17"/>
      <c r="C28" s="17"/>
      <c r="D28" s="17"/>
      <c r="E28" s="17">
        <f>SUM(E14:E27)</f>
        <v>0</v>
      </c>
      <c r="F28" s="17">
        <f>SUM(F14:F27)</f>
        <v>0</v>
      </c>
      <c r="G28" s="17">
        <f>SUM(G14:G27)</f>
        <v>0</v>
      </c>
      <c r="H28" s="18"/>
      <c r="I28" s="17">
        <f t="shared" si="0"/>
        <v>0</v>
      </c>
      <c r="J28" s="18"/>
      <c r="K28" s="17">
        <f>SUM(K14:K27)</f>
        <v>0</v>
      </c>
      <c r="L28" s="18" t="e">
        <f t="shared" si="1"/>
        <v>#DIV/0!</v>
      </c>
      <c r="M28" s="17" t="e">
        <f>AVERAGE(M14:M27)</f>
        <v>#DIV/0!</v>
      </c>
      <c r="N28" s="19" t="e">
        <f>AVERAGE(N14:N27)</f>
        <v>#DIV/0!</v>
      </c>
    </row>
    <row r="30" spans="1:14" ht="120" customHeight="1" x14ac:dyDescent="0.15">
      <c r="A30" s="36" t="s">
        <v>26</v>
      </c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</row>
    <row r="32" spans="1:14" x14ac:dyDescent="0.15">
      <c r="A32" s="12"/>
    </row>
    <row r="33" spans="1:10" x14ac:dyDescent="0.15">
      <c r="B33" s="43" t="s">
        <v>27</v>
      </c>
      <c r="C33" s="43"/>
      <c r="D33" s="43"/>
      <c r="G33" s="28" t="s">
        <v>28</v>
      </c>
      <c r="H33" s="28"/>
      <c r="I33" s="28"/>
      <c r="J33" s="28"/>
    </row>
    <row r="34" spans="1:10" ht="62.25" customHeight="1" x14ac:dyDescent="0.15">
      <c r="B34" s="44"/>
      <c r="C34" s="44"/>
      <c r="D34" s="44"/>
      <c r="G34" s="40"/>
      <c r="H34" s="40"/>
      <c r="I34" s="40"/>
      <c r="J34" s="40"/>
    </row>
    <row r="35" spans="1:10" hidden="1" x14ac:dyDescent="0.15">
      <c r="A35" s="45" t="e">
        <v>#REF!</v>
      </c>
      <c r="B35" s="45"/>
      <c r="C35" s="6"/>
      <c r="E35" s="45"/>
      <c r="F35" s="45"/>
      <c r="G35" s="45"/>
      <c r="H35" s="45"/>
    </row>
    <row r="36" spans="1:10" hidden="1" x14ac:dyDescent="0.15"/>
    <row r="37" spans="1:10" ht="45" customHeight="1" x14ac:dyDescent="0.15">
      <c r="B37" s="47" t="str">
        <f>B10</f>
        <v>DRA. ROSA MARÍA BEREA GUTIÉRREZ</v>
      </c>
      <c r="C37" s="47"/>
      <c r="D37" s="47"/>
      <c r="E37" s="13"/>
      <c r="F37" s="13"/>
      <c r="G37" s="48" t="s">
        <v>33</v>
      </c>
      <c r="H37" s="48"/>
      <c r="I37" s="48"/>
      <c r="J37" s="48"/>
    </row>
  </sheetData>
  <mergeCells count="31">
    <mergeCell ref="A35:B35"/>
    <mergeCell ref="E35:H35"/>
    <mergeCell ref="B37:D37"/>
    <mergeCell ref="G37:J37"/>
    <mergeCell ref="M12:M13"/>
    <mergeCell ref="N12:N13"/>
    <mergeCell ref="A30:N30"/>
    <mergeCell ref="B34:D34"/>
    <mergeCell ref="G34:J34"/>
    <mergeCell ref="B33:D33"/>
    <mergeCell ref="G33:J33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B8:C8"/>
    <mergeCell ref="I8:K8"/>
    <mergeCell ref="L8:N8"/>
    <mergeCell ref="B1:N1"/>
    <mergeCell ref="A3:N3"/>
    <mergeCell ref="A5:N5"/>
    <mergeCell ref="A6:D6"/>
    <mergeCell ref="E6:H6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N37"/>
  <sheetViews>
    <sheetView zoomScale="110" zoomScaleNormal="110" zoomScaleSheetLayoutView="100" workbookViewId="0">
      <selection activeCell="E14" sqref="E14"/>
    </sheetView>
  </sheetViews>
  <sheetFormatPr baseColWidth="10" defaultColWidth="11.5" defaultRowHeight="13" x14ac:dyDescent="0.15"/>
  <cols>
    <col min="1" max="1" width="38.5" style="1" bestFit="1" customWidth="1"/>
    <col min="2" max="2" width="4.6640625" style="1" bestFit="1" customWidth="1"/>
    <col min="3" max="3" width="5.5" style="1" bestFit="1" customWidth="1"/>
    <col min="4" max="4" width="21.83203125" style="1" customWidth="1"/>
    <col min="5" max="5" width="9.5" style="1" customWidth="1"/>
    <col min="6" max="12" width="7.5" style="1" customWidth="1"/>
    <col min="13" max="16384" width="11.5" style="1"/>
  </cols>
  <sheetData>
    <row r="1" spans="1:14" ht="62.25" customHeight="1" x14ac:dyDescent="0.15">
      <c r="B1" s="31" t="s">
        <v>0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1:14" x14ac:dyDescent="0.1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15">
      <c r="A3" s="28" t="s">
        <v>30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</row>
    <row r="4" spans="1:14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15">
      <c r="A5" s="28" t="s">
        <v>1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spans="1:14" x14ac:dyDescent="0.15">
      <c r="A6" s="29" t="s">
        <v>2</v>
      </c>
      <c r="B6" s="29"/>
      <c r="C6" s="29"/>
      <c r="D6" s="29"/>
      <c r="E6" s="30" t="s">
        <v>32</v>
      </c>
      <c r="F6" s="30"/>
      <c r="G6" s="30"/>
      <c r="H6" s="30"/>
      <c r="I6" s="3"/>
      <c r="J6" s="3"/>
      <c r="K6" s="3"/>
      <c r="L6" s="3"/>
      <c r="M6" s="3"/>
      <c r="N6" s="3"/>
    </row>
    <row r="7" spans="1:14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">
      <c r="A8" s="4" t="s">
        <v>3</v>
      </c>
      <c r="B8" s="40" t="s">
        <v>29</v>
      </c>
      <c r="C8" s="40"/>
      <c r="D8" s="14" t="s">
        <v>5</v>
      </c>
      <c r="E8" s="20">
        <f>'1'!E8</f>
        <v>5</v>
      </c>
      <c r="F8"/>
      <c r="G8" s="4" t="s">
        <v>6</v>
      </c>
      <c r="H8" s="20">
        <f>'1'!H8</f>
        <v>4</v>
      </c>
      <c r="I8" s="39" t="s">
        <v>7</v>
      </c>
      <c r="J8" s="39"/>
      <c r="K8" s="39"/>
      <c r="L8" s="40" t="str">
        <f>+'1'!L8:N8</f>
        <v>Febrero 2025 - Junio 2025</v>
      </c>
      <c r="M8" s="40"/>
      <c r="N8" s="40"/>
    </row>
    <row r="10" spans="1:14" x14ac:dyDescent="0.15">
      <c r="A10" s="4" t="s">
        <v>8</v>
      </c>
      <c r="B10" s="40" t="str">
        <f>'1'!B10</f>
        <v>DRA. ROSA MARÍA BEREA GUTIÉRREZ</v>
      </c>
      <c r="C10" s="40"/>
      <c r="D10" s="40"/>
      <c r="E10" s="40"/>
      <c r="F10" s="40"/>
      <c r="G10" s="40"/>
      <c r="H10" s="40"/>
      <c r="I10" s="40"/>
      <c r="J10" s="40"/>
      <c r="K10" s="40"/>
      <c r="L10" s="40"/>
    </row>
    <row r="11" spans="1:14" ht="14" thickBot="1" x14ac:dyDescent="0.2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15">
      <c r="A12" s="41" t="s">
        <v>9</v>
      </c>
      <c r="B12" s="37" t="s">
        <v>10</v>
      </c>
      <c r="C12" s="37" t="s">
        <v>11</v>
      </c>
      <c r="D12" s="32" t="s">
        <v>12</v>
      </c>
      <c r="E12" s="32" t="s">
        <v>13</v>
      </c>
      <c r="F12" s="32" t="s">
        <v>14</v>
      </c>
      <c r="G12" s="32"/>
      <c r="H12" s="32" t="s">
        <v>15</v>
      </c>
      <c r="I12" s="32" t="s">
        <v>16</v>
      </c>
      <c r="J12" s="32" t="s">
        <v>17</v>
      </c>
      <c r="K12" s="32" t="s">
        <v>18</v>
      </c>
      <c r="L12" s="32" t="s">
        <v>19</v>
      </c>
      <c r="M12" s="32" t="s">
        <v>20</v>
      </c>
      <c r="N12" s="34" t="s">
        <v>21</v>
      </c>
    </row>
    <row r="13" spans="1:14" ht="14" x14ac:dyDescent="0.15">
      <c r="A13" s="42"/>
      <c r="B13" s="38"/>
      <c r="C13" s="38"/>
      <c r="D13" s="33"/>
      <c r="E13" s="33"/>
      <c r="F13" s="7" t="s">
        <v>22</v>
      </c>
      <c r="G13" s="7" t="s">
        <v>23</v>
      </c>
      <c r="H13" s="33"/>
      <c r="I13" s="33"/>
      <c r="J13" s="33"/>
      <c r="K13" s="33"/>
      <c r="L13" s="33"/>
      <c r="M13" s="33"/>
      <c r="N13" s="35"/>
    </row>
    <row r="14" spans="1:14" s="11" customFormat="1" ht="14" x14ac:dyDescent="0.15">
      <c r="A14" s="9"/>
      <c r="B14" s="9"/>
      <c r="C14" s="9"/>
      <c r="D14" s="9" t="str">
        <f>'1'!D16</f>
        <v>IGEM</v>
      </c>
      <c r="E14" s="9"/>
      <c r="F14" s="9"/>
      <c r="G14" s="9"/>
      <c r="H14" s="10" t="e">
        <f t="shared" ref="H14:H17" si="0">F14/E14</f>
        <v>#DIV/0!</v>
      </c>
      <c r="I14" s="9">
        <f t="shared" ref="I14:I28" si="1">(E14-SUM(F14:G14))-K14</f>
        <v>0</v>
      </c>
      <c r="J14" s="10" t="e">
        <f t="shared" ref="J14:J28" si="2">I14/E14</f>
        <v>#DIV/0!</v>
      </c>
      <c r="K14" s="9"/>
      <c r="L14" s="10" t="e">
        <f t="shared" ref="L14:L28" si="3">K14/E14</f>
        <v>#DIV/0!</v>
      </c>
      <c r="M14" s="9"/>
      <c r="N14" s="15"/>
    </row>
    <row r="15" spans="1:14" s="11" customFormat="1" ht="14" x14ac:dyDescent="0.15">
      <c r="A15" s="9"/>
      <c r="B15" s="9"/>
      <c r="C15" s="9"/>
      <c r="D15" s="9" t="str">
        <f>'1'!D17</f>
        <v>IGEM</v>
      </c>
      <c r="E15" s="9"/>
      <c r="F15" s="9"/>
      <c r="G15" s="9"/>
      <c r="H15" s="10" t="e">
        <f t="shared" si="0"/>
        <v>#DIV/0!</v>
      </c>
      <c r="I15" s="9">
        <f t="shared" si="1"/>
        <v>0</v>
      </c>
      <c r="J15" s="10" t="e">
        <f t="shared" si="2"/>
        <v>#DIV/0!</v>
      </c>
      <c r="K15" s="9"/>
      <c r="L15" s="10" t="e">
        <f t="shared" si="3"/>
        <v>#DIV/0!</v>
      </c>
      <c r="M15" s="9"/>
      <c r="N15" s="15"/>
    </row>
    <row r="16" spans="1:14" s="11" customFormat="1" ht="14" x14ac:dyDescent="0.15">
      <c r="A16" s="9"/>
      <c r="B16" s="9"/>
      <c r="C16" s="9"/>
      <c r="D16" s="9" t="str">
        <f>'1'!D15</f>
        <v>IGEM</v>
      </c>
      <c r="E16" s="9"/>
      <c r="F16" s="9"/>
      <c r="G16" s="9"/>
      <c r="H16" s="10" t="e">
        <f t="shared" si="0"/>
        <v>#DIV/0!</v>
      </c>
      <c r="I16" s="9">
        <f t="shared" si="1"/>
        <v>0</v>
      </c>
      <c r="J16" s="10" t="e">
        <f t="shared" si="2"/>
        <v>#DIV/0!</v>
      </c>
      <c r="K16" s="9"/>
      <c r="L16" s="10" t="e">
        <f t="shared" si="3"/>
        <v>#DIV/0!</v>
      </c>
      <c r="M16" s="9"/>
      <c r="N16" s="15"/>
    </row>
    <row r="17" spans="1:14" s="11" customFormat="1" ht="14" x14ac:dyDescent="0.15">
      <c r="A17" s="9"/>
      <c r="B17" s="9"/>
      <c r="C17" s="9"/>
      <c r="D17" s="9" t="str">
        <f>'1'!D18</f>
        <v>IGEM</v>
      </c>
      <c r="E17" s="9"/>
      <c r="F17" s="9"/>
      <c r="G17" s="9"/>
      <c r="H17" s="10" t="e">
        <f t="shared" si="0"/>
        <v>#DIV/0!</v>
      </c>
      <c r="I17" s="9">
        <f t="shared" si="1"/>
        <v>0</v>
      </c>
      <c r="J17" s="10" t="e">
        <f t="shared" si="2"/>
        <v>#DIV/0!</v>
      </c>
      <c r="K17" s="9"/>
      <c r="L17" s="10" t="e">
        <f t="shared" si="3"/>
        <v>#DIV/0!</v>
      </c>
      <c r="M17" s="9"/>
      <c r="N17" s="15"/>
    </row>
    <row r="18" spans="1:14" s="11" customFormat="1" x14ac:dyDescent="0.15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15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1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1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1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1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1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1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1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1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4" thickBot="1" x14ac:dyDescent="0.2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0</v>
      </c>
      <c r="F28" s="17">
        <f>SUM(F14:F27)</f>
        <v>0</v>
      </c>
      <c r="G28" s="17">
        <f>SUM(G14:G27)</f>
        <v>0</v>
      </c>
      <c r="H28" s="18" t="e">
        <f>SUM(F28:G28)/E28</f>
        <v>#DIV/0!</v>
      </c>
      <c r="I28" s="17">
        <f t="shared" si="1"/>
        <v>0</v>
      </c>
      <c r="J28" s="18" t="e">
        <f t="shared" si="2"/>
        <v>#DIV/0!</v>
      </c>
      <c r="K28" s="17">
        <f>SUM(K14:K27)</f>
        <v>0</v>
      </c>
      <c r="L28" s="18" t="e">
        <f t="shared" si="3"/>
        <v>#DIV/0!</v>
      </c>
      <c r="M28" s="17" t="e">
        <f>AVERAGE(M14:M27)</f>
        <v>#DIV/0!</v>
      </c>
      <c r="N28" s="19" t="e">
        <f>AVERAGE(N14:N27)</f>
        <v>#DIV/0!</v>
      </c>
    </row>
    <row r="30" spans="1:14" ht="120" customHeight="1" x14ac:dyDescent="0.15">
      <c r="A30" s="36" t="s">
        <v>26</v>
      </c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</row>
    <row r="32" spans="1:14" x14ac:dyDescent="0.15">
      <c r="A32" s="12"/>
    </row>
    <row r="33" spans="1:10" x14ac:dyDescent="0.15">
      <c r="B33" s="43" t="s">
        <v>27</v>
      </c>
      <c r="C33" s="43"/>
      <c r="D33" s="43"/>
      <c r="G33" s="28" t="s">
        <v>28</v>
      </c>
      <c r="H33" s="28"/>
      <c r="I33" s="28"/>
      <c r="J33" s="28"/>
    </row>
    <row r="34" spans="1:10" ht="62.25" customHeight="1" x14ac:dyDescent="0.15">
      <c r="B34" s="44"/>
      <c r="C34" s="44"/>
      <c r="D34" s="44"/>
      <c r="G34" s="40"/>
      <c r="H34" s="40"/>
      <c r="I34" s="40"/>
      <c r="J34" s="40"/>
    </row>
    <row r="35" spans="1:10" hidden="1" x14ac:dyDescent="0.15">
      <c r="A35" s="45" t="e">
        <v>#REF!</v>
      </c>
      <c r="B35" s="45"/>
      <c r="C35" s="6"/>
      <c r="E35" s="45"/>
      <c r="F35" s="45"/>
      <c r="G35" s="45"/>
      <c r="H35" s="45"/>
    </row>
    <row r="36" spans="1:10" hidden="1" x14ac:dyDescent="0.15"/>
    <row r="37" spans="1:10" ht="45" customHeight="1" x14ac:dyDescent="0.15">
      <c r="B37" s="47" t="str">
        <f>B10</f>
        <v>DRA. ROSA MARÍA BEREA GUTIÉRREZ</v>
      </c>
      <c r="C37" s="47"/>
      <c r="D37" s="47"/>
      <c r="E37" s="13"/>
      <c r="F37" s="13"/>
      <c r="G37" s="48" t="s">
        <v>33</v>
      </c>
      <c r="H37" s="48"/>
      <c r="I37" s="48"/>
      <c r="J37" s="48"/>
    </row>
  </sheetData>
  <mergeCells count="31">
    <mergeCell ref="A35:B35"/>
    <mergeCell ref="E35:H35"/>
    <mergeCell ref="B37:D37"/>
    <mergeCell ref="G37:J37"/>
    <mergeCell ref="M12:M13"/>
    <mergeCell ref="N12:N13"/>
    <mergeCell ref="A30:N30"/>
    <mergeCell ref="B34:D34"/>
    <mergeCell ref="G34:J34"/>
    <mergeCell ref="B33:D33"/>
    <mergeCell ref="G33:J33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B8:C8"/>
    <mergeCell ref="I8:K8"/>
    <mergeCell ref="L8:N8"/>
    <mergeCell ref="B1:N1"/>
    <mergeCell ref="A3:N3"/>
    <mergeCell ref="A5:N5"/>
    <mergeCell ref="A6:D6"/>
    <mergeCell ref="E6:H6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8B50AB-37A8-47AD-BE65-C86966291FA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3C3CB0B-ECBB-4BD2-AEB6-034A4C82F1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1</vt:lpstr>
      <vt:lpstr>2</vt:lpstr>
      <vt:lpstr>3</vt:lpstr>
      <vt:lpstr>4</vt:lpstr>
      <vt:lpstr>Final</vt:lpstr>
      <vt:lpstr>'1'!Área_de_impresión</vt:lpstr>
      <vt:lpstr>'2'!Área_de_impresión</vt:lpstr>
      <vt:lpstr>'3'!Área_de_impresión</vt:lpstr>
      <vt:lpstr>'4'!Área_de_impresión</vt:lpstr>
      <vt:lpstr>Final!Área_de_impresión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Rubén Trejo Lozano</dc:creator>
  <cp:keywords/>
  <dc:description/>
  <cp:lastModifiedBy>Microsoft Office User</cp:lastModifiedBy>
  <cp:revision/>
  <dcterms:created xsi:type="dcterms:W3CDTF">2021-11-22T14:45:25Z</dcterms:created>
  <dcterms:modified xsi:type="dcterms:W3CDTF">2025-05-14T17:48:32Z</dcterms:modified>
  <cp:category/>
  <cp:contentStatus/>
</cp:coreProperties>
</file>