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Yatzaret\Downloads\"/>
    </mc:Choice>
  </mc:AlternateContent>
  <xr:revisionPtr revIDLastSave="0" documentId="13_ncr:1_{4AF2070D-EAF1-4750-8945-7EE0BCEF641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3" l="1"/>
  <c r="L18" i="23"/>
  <c r="L19" i="23"/>
  <c r="I18" i="23"/>
  <c r="I19" i="23"/>
  <c r="D16" i="23" l="1"/>
  <c r="D15" i="23"/>
  <c r="D14" i="23"/>
  <c r="L17" i="22"/>
  <c r="I17" i="22"/>
  <c r="L16" i="22"/>
  <c r="I16" i="22"/>
  <c r="D16" i="22"/>
  <c r="L15" i="22"/>
  <c r="I15" i="22"/>
  <c r="D15" i="22"/>
  <c r="N28" i="10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I16" i="23"/>
  <c r="I15" i="23"/>
  <c r="I14" i="23"/>
  <c r="B10" i="23"/>
  <c r="B37" i="23" s="1"/>
  <c r="H8" i="23"/>
  <c r="E8" i="23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<sst xmlns="http://schemas.openxmlformats.org/spreadsheetml/2006/main" count="219" uniqueCount="50">
  <si>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</si>
  <si>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</si>
  <si>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</si>
  <si>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</si>
  <si>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</si>
  <si>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</si>
  <si>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</si>
  <si>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</si>
  <si>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</si>
  <si>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</si>
  <si>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</si>
  <si>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</si>
  <si>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</si>
  <si>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</si>
  <si>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</si>
  <si>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</si>
  <si>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</si>
  <si>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</si>
  <si>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</si>
  <si>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</si>
  <si>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</si>
  <si>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</si>
  <si>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</si>
  <si>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</si>
  <si>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</si>
  <si>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</si>
  <si>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</si>
  <si>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</si>
  <si>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</si>
  <si>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</si>
  <si>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</si>
  <si>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</si>
  <si>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</si>
  <si>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</si>
  <si>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</si>
  <si>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</si>
  <si>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</si>
  <si>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</si>
  <si>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</si>
  <si>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</si>
  <si>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</si>
  <si>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</si>
  <si>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</si>
  <si>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</si>
  <si>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</si>
  <si>
    <t>II</t>
  </si>
  <si>
    <t>III</t>
  </si>
  <si>
    <t>SE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</si>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</sst>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" width="11.44140625" style="1"/>
    <col min="17" max="17" width="12.6640625" style="1" bestFit="1" customWidth="1"/>
    <col min="18" max="16384" width="11.44140625" style="1"/>
  </cols>
  <sheetData>
    <row r="1" spans="1:17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5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35</v>
      </c>
      <c r="M8" s="32"/>
      <c r="N8" s="32"/>
    </row>
    <row r="10" spans="1:17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x14ac:dyDescent="0.25">
      <c r="A14" s="8" t="s">
        <v>36</v>
      </c>
      <c r="B14" s="9" t="s">
        <v>21</v>
      </c>
      <c r="C14" s="9" t="s">
        <v>37</v>
      </c>
      <c r="D14" s="9" t="s">
        <v>31</v>
      </c>
      <c r="E14" s="9">
        <v>21</v>
      </c>
      <c r="F14" s="9">
        <v>17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>K14/E14</f>
        <v>0</v>
      </c>
      <c r="M14" s="23">
        <v>67</v>
      </c>
      <c r="N14" s="15">
        <v>0.81</v>
      </c>
    </row>
    <row r="15" spans="1:17" x14ac:dyDescent="0.25">
      <c r="A15" s="8" t="s">
        <v>38</v>
      </c>
      <c r="B15" s="9" t="s">
        <v>21</v>
      </c>
      <c r="C15" s="9" t="s">
        <v>39</v>
      </c>
      <c r="D15" s="9" t="s">
        <v>31</v>
      </c>
      <c r="E15" s="9">
        <v>29</v>
      </c>
      <c r="F15" s="9">
        <v>27</v>
      </c>
      <c r="G15" s="9"/>
      <c r="H15" s="10"/>
      <c r="I15" s="9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</row>
    <row r="16" spans="1:17" s="11" customFormat="1" x14ac:dyDescent="0.25">
      <c r="A16" s="8" t="s">
        <v>40</v>
      </c>
      <c r="B16" s="9" t="s">
        <v>21</v>
      </c>
      <c r="C16" s="9" t="s">
        <v>41</v>
      </c>
      <c r="D16" s="9" t="s">
        <v>31</v>
      </c>
      <c r="E16" s="9">
        <v>24</v>
      </c>
      <c r="F16" s="9">
        <v>23</v>
      </c>
      <c r="G16" s="9"/>
      <c r="H16" s="22"/>
      <c r="I16" s="9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Q16" s="21"/>
    </row>
    <row r="17" spans="1:19" s="11" customFormat="1" x14ac:dyDescent="0.25">
      <c r="A17" s="8" t="s">
        <v>38</v>
      </c>
      <c r="B17" s="9" t="s">
        <v>21</v>
      </c>
      <c r="C17" s="9" t="s">
        <v>42</v>
      </c>
      <c r="D17" s="9" t="s">
        <v>31</v>
      </c>
      <c r="E17" s="9">
        <v>26</v>
      </c>
      <c r="F17" s="9">
        <v>26</v>
      </c>
      <c r="G17" s="9"/>
      <c r="H17" s="22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Q17" s="21"/>
    </row>
    <row r="18" spans="1:19" s="11" customFormat="1" x14ac:dyDescent="0.25">
      <c r="A18" s="8" t="s">
        <v>43</v>
      </c>
      <c r="B18" s="9" t="s">
        <v>21</v>
      </c>
      <c r="C18" s="9" t="s">
        <v>44</v>
      </c>
      <c r="D18" s="9" t="s">
        <v>31</v>
      </c>
      <c r="E18" s="9">
        <v>15</v>
      </c>
      <c r="F18" s="9">
        <v>12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Q18" s="21"/>
    </row>
    <row r="19" spans="1:19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8" thickBot="1" x14ac:dyDescent="0.3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DRA. ROSA MARÍA BEREA GUTIÉRREZ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2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45</v>
      </c>
      <c r="C14" s="9" t="s">
        <v>37</v>
      </c>
      <c r="D14" s="9" t="str">
        <f>'1'!D16</f>
        <v>IGEM</v>
      </c>
      <c r="E14" s="9"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x14ac:dyDescent="0.25">
      <c r="A15" s="8" t="s">
        <v>40</v>
      </c>
      <c r="B15" s="9" t="s">
        <v>45</v>
      </c>
      <c r="C15" s="9" t="s">
        <v>41</v>
      </c>
      <c r="D15" s="9" t="str">
        <f>'1'!D14</f>
        <v>IGEM</v>
      </c>
      <c r="E15" s="9">
        <v>24</v>
      </c>
      <c r="F15" s="9">
        <v>22</v>
      </c>
      <c r="G15" s="9"/>
      <c r="H15" s="10"/>
      <c r="I15" s="9">
        <f t="shared" ref="I15:I17" si="2">(E15-SUM(F15:G15))-K15</f>
        <v>2</v>
      </c>
      <c r="J15" s="10"/>
      <c r="K15" s="9">
        <v>0</v>
      </c>
      <c r="L15" s="10">
        <f t="shared" ref="L15:L17" si="3">K15/E15</f>
        <v>0</v>
      </c>
      <c r="M15" s="9">
        <v>91</v>
      </c>
      <c r="N15" s="15">
        <v>0.92</v>
      </c>
    </row>
    <row r="16" spans="1:14" s="11" customFormat="1" x14ac:dyDescent="0.25">
      <c r="A16" s="8" t="s">
        <v>40</v>
      </c>
      <c r="B16" s="9" t="s">
        <v>46</v>
      </c>
      <c r="C16" s="9" t="s">
        <v>41</v>
      </c>
      <c r="D16" s="9" t="str">
        <f>'1'!D15</f>
        <v>IGEM</v>
      </c>
      <c r="E16" s="9">
        <v>24</v>
      </c>
      <c r="F16" s="9">
        <v>22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91</v>
      </c>
      <c r="N16" s="15">
        <v>0.92</v>
      </c>
    </row>
    <row r="17" spans="1:14" s="11" customFormat="1" x14ac:dyDescent="0.25">
      <c r="A17" s="8" t="s">
        <v>43</v>
      </c>
      <c r="B17" s="9" t="s">
        <v>45</v>
      </c>
      <c r="C17" s="9" t="s">
        <v>44</v>
      </c>
      <c r="D17" s="9" t="s">
        <v>31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71</v>
      </c>
      <c r="N17" s="15">
        <v>0.73</v>
      </c>
    </row>
    <row r="18" spans="1:14" s="11" customFormat="1" x14ac:dyDescent="0.25">
      <c r="A18" s="8" t="s">
        <v>38</v>
      </c>
      <c r="B18" s="9" t="s">
        <v>47</v>
      </c>
      <c r="C18" s="9" t="s">
        <v>39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 t="s">
        <v>38</v>
      </c>
      <c r="B19" s="9" t="s">
        <v>47</v>
      </c>
      <c r="C19" s="9" t="s">
        <v>42</v>
      </c>
      <c r="D19" s="9" t="s">
        <v>31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/>
      <c r="C28" s="17"/>
      <c r="D28" s="17"/>
      <c r="E28" s="17">
        <f>SUM(E14:E27)</f>
        <v>84</v>
      </c>
      <c r="F28" s="17">
        <f>SUM(F14:F27)</f>
        <v>72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80.25</v>
      </c>
      <c r="N28" s="19">
        <f>AVERAGE(N14:N27)</f>
        <v>0.84499999999999997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110" zoomScaleNormal="110" zoomScaleSheetLayoutView="100" workbookViewId="0">
      <selection activeCell="M24" sqref="M2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2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46</v>
      </c>
      <c r="C14" s="9" t="s">
        <v>37</v>
      </c>
      <c r="D14" s="9" t="str">
        <f>'1'!D16</f>
        <v>IGEM</v>
      </c>
      <c r="E14" s="9"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f>12/E14</f>
        <v>0.5714285714285714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tr">
        <f>'1'!D14</f>
        <v>IGEM</v>
      </c>
      <c r="E15" s="9"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4" s="11" customFormat="1" x14ac:dyDescent="0.25">
      <c r="A16" s="8" t="s">
        <v>40</v>
      </c>
      <c r="B16" s="9" t="s">
        <v>49</v>
      </c>
      <c r="C16" s="9" t="s">
        <v>41</v>
      </c>
      <c r="D16" s="9" t="str">
        <f>'1'!D15</f>
        <v>IGEM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0.83</v>
      </c>
    </row>
    <row r="17" spans="1:14" s="11" customFormat="1" x14ac:dyDescent="0.25">
      <c r="A17" s="8" t="s">
        <v>43</v>
      </c>
      <c r="B17" s="9" t="s">
        <v>46</v>
      </c>
      <c r="C17" s="9" t="s">
        <v>44</v>
      </c>
      <c r="D17" s="9" t="s">
        <v>31</v>
      </c>
      <c r="E17" s="9">
        <v>15</v>
      </c>
      <c r="F17" s="9">
        <v>14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0.73</v>
      </c>
    </row>
    <row r="18" spans="1:14" s="11" customFormat="1" x14ac:dyDescent="0.25">
      <c r="A18" s="8" t="s">
        <v>38</v>
      </c>
      <c r="B18" s="9" t="s">
        <v>45</v>
      </c>
      <c r="C18" s="9" t="s">
        <v>39</v>
      </c>
      <c r="D18" s="9" t="s">
        <v>31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92</v>
      </c>
      <c r="N18" s="15">
        <v>0.86</v>
      </c>
    </row>
    <row r="19" spans="1:14" s="11" customFormat="1" x14ac:dyDescent="0.25">
      <c r="A19" s="8" t="s">
        <v>38</v>
      </c>
      <c r="B19" s="9" t="s">
        <v>45</v>
      </c>
      <c r="C19" s="9" t="s">
        <v>42</v>
      </c>
      <c r="D19" s="9" t="s">
        <v>31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98</v>
      </c>
      <c r="N19" s="15">
        <v>0.57999999999999996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/>
      <c r="C28" s="17"/>
      <c r="D28" s="17"/>
      <c r="E28" s="17">
        <f>SUM(E14:E27)</f>
        <v>139</v>
      </c>
      <c r="F28" s="17">
        <f>SUM(F14:F27)</f>
        <v>119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81.833333333333329</v>
      </c>
      <c r="N28" s="19">
        <f>AVERAGE(N14:N27)</f>
        <v>0.73357142857142854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2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2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Yatzaret Ortega Escalera</cp:lastModifiedBy>
  <cp:revision/>
  <dcterms:created xsi:type="dcterms:W3CDTF">2021-11-22T14:45:25Z</dcterms:created>
  <dcterms:modified xsi:type="dcterms:W3CDTF">2025-05-16T19:09:08Z</dcterms:modified>
  <cp:category/>
  <cp:contentStatus/>
</cp:coreProperties>
</file>