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A4D53240-4A27-4D36-941D-B728AAAA85A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J14" i="24"/>
  <c r="B10" i="24"/>
  <c r="B40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<sst xmlns="http://schemas.openxmlformats.org/spreadsheetml/2006/main" count="237" uniqueCount="53">
  <si>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</si>
  <si>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</si>
  <si>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</si>
  <si>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</si>
  <si>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</si>
  <si>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</si>
  <si>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</si>
  <si>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</si>
  <si>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</si>
  <si>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</si>
  <si>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</si>
  <si>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</si>
  <si>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</si>
  <si>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</si>
  <si>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</si>
  <si>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</si>
  <si>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</si>
  <si>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</si>
  <si>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</si>
  <si>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</si>
  <si>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</si>
  <si>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</si>
  <si>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</si>
  <si>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</si>
  <si>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</si>
  <si>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</si>
  <si>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</si>
  <si>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</si>
  <si>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</si>
  <si>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</si>
  <si>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</si>
  <si>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</si>
  <si>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</si>
  <si>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</si>
  <si>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</si>
  <si>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</si>
  <si>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</si>
  <si>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</si>
  <si>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L.A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</si>
  <si>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</si>
  <si>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</si>
  <si>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</si>
  <si>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</si>
  <si>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</si>
  <si>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</si>
  <si>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</si>
  <si>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</si>
  <si>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</si>
  <si>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</si>
  <si>
    <t>CONTABILIDAD FINANCIERA</t>
  </si>
  <si>
    <t>II</t>
  </si>
  <si>
    <t>III</t>
  </si>
  <si>
    <t>L.A.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</si>
</sst>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21</v>
      </c>
      <c r="C16" s="9" t="s">
        <v>39</v>
      </c>
      <c r="D16" s="9" t="s">
        <v>38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47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21</v>
      </c>
      <c r="C18" s="9" t="s">
        <v>46</v>
      </c>
      <c r="D18" s="9" t="s">
        <v>47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3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49</v>
      </c>
      <c r="B14" s="9" t="s">
        <v>21</v>
      </c>
      <c r="C14" s="9" t="s">
        <v>41</v>
      </c>
      <c r="D14" s="9" t="s">
        <v>34</v>
      </c>
      <c r="E14" s="9">
        <v>20</v>
      </c>
      <c r="F14" s="9"/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65</v>
      </c>
      <c r="N14" s="15">
        <v>0.8</v>
      </c>
    </row>
    <row r="15" spans="1:14" s="11" customFormat="1" x14ac:dyDescent="0.2">
      <c r="A15" s="8" t="s">
        <v>49</v>
      </c>
      <c r="B15" s="9" t="s">
        <v>50</v>
      </c>
      <c r="C15" s="9" t="s">
        <v>41</v>
      </c>
      <c r="D15" s="9" t="s">
        <v>34</v>
      </c>
      <c r="E15" s="9">
        <v>20</v>
      </c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70</v>
      </c>
      <c r="N15" s="15">
        <v>0.85</v>
      </c>
    </row>
    <row r="16" spans="1:14" s="11" customFormat="1" x14ac:dyDescent="0.2">
      <c r="A16" s="8" t="s">
        <v>49</v>
      </c>
      <c r="B16" s="9" t="s">
        <v>21</v>
      </c>
      <c r="C16" s="9" t="s">
        <v>42</v>
      </c>
      <c r="D16" s="9" t="s">
        <v>34</v>
      </c>
      <c r="E16" s="9">
        <v>16</v>
      </c>
      <c r="F16" s="9"/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0.75</v>
      </c>
    </row>
    <row r="17" spans="1:14" s="11" customFormat="1" x14ac:dyDescent="0.2">
      <c r="A17" s="8" t="s">
        <v>49</v>
      </c>
      <c r="B17" s="9" t="s">
        <v>50</v>
      </c>
      <c r="C17" s="9" t="s">
        <v>42</v>
      </c>
      <c r="D17" s="9" t="s">
        <v>34</v>
      </c>
      <c r="E17" s="9">
        <v>16</v>
      </c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8" t="s">
        <v>43</v>
      </c>
      <c r="B18" s="9" t="s">
        <v>50</v>
      </c>
      <c r="C18" s="9" t="s">
        <v>39</v>
      </c>
      <c r="D18" s="9" t="s">
        <v>38</v>
      </c>
      <c r="E18" s="9">
        <v>29</v>
      </c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89</v>
      </c>
      <c r="N18" s="15">
        <v>0.93</v>
      </c>
    </row>
    <row r="19" spans="1:14" s="11" customFormat="1" x14ac:dyDescent="0.2">
      <c r="A19" s="8" t="s">
        <v>44</v>
      </c>
      <c r="B19" s="9" t="s">
        <v>50</v>
      </c>
      <c r="C19" s="9" t="s">
        <v>45</v>
      </c>
      <c r="D19" s="9" t="s">
        <v>47</v>
      </c>
      <c r="E19" s="9">
        <v>21</v>
      </c>
      <c r="F19" s="9"/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85</v>
      </c>
      <c r="N19" s="15">
        <v>0.86</v>
      </c>
    </row>
    <row r="20" spans="1:14" s="11" customFormat="1" x14ac:dyDescent="0.2">
      <c r="A20" s="8" t="s">
        <v>44</v>
      </c>
      <c r="B20" s="9" t="s">
        <v>50</v>
      </c>
      <c r="C20" s="9" t="s">
        <v>46</v>
      </c>
      <c r="D20" s="9" t="s">
        <v>47</v>
      </c>
      <c r="E20" s="9">
        <v>18</v>
      </c>
      <c r="F20" s="9"/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0.94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140</v>
      </c>
      <c r="F32" s="17">
        <f>SUM(F14:F31)</f>
        <v>0</v>
      </c>
      <c r="G32" s="17">
        <f>SUM(G14:G31)</f>
        <v>0</v>
      </c>
      <c r="H32" s="18">
        <f>SUM(F32:G32)/E32</f>
        <v>0</v>
      </c>
      <c r="I32" s="17">
        <f t="shared" ref="I32" si="1">(E32-SUM(F32:G32))-K32</f>
        <v>140</v>
      </c>
      <c r="J32" s="18">
        <f t="shared" ref="J32" si="2">I32/E32</f>
        <v>1</v>
      </c>
      <c r="K32" s="17">
        <f>SUM(K14:K31)</f>
        <v>0</v>
      </c>
      <c r="L32" s="18">
        <f t="shared" si="0"/>
        <v>0</v>
      </c>
      <c r="M32" s="17">
        <f>AVERAGE(M14:M31)</f>
        <v>74.571428571428569</v>
      </c>
      <c r="N32" s="19">
        <f>AVERAGE(N14:N31)</f>
        <v>0.84000000000000008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35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49</v>
      </c>
      <c r="B14" s="9" t="s">
        <v>51</v>
      </c>
      <c r="C14" s="9" t="s">
        <v>41</v>
      </c>
      <c r="D14" s="9" t="s">
        <v>34</v>
      </c>
      <c r="E14" s="9">
        <v>20</v>
      </c>
      <c r="F14" s="9">
        <v>17</v>
      </c>
      <c r="G14" s="9"/>
      <c r="H14" s="10">
        <v>0</v>
      </c>
      <c r="I14" s="9">
        <v>3</v>
      </c>
      <c r="J14" s="10">
        <v>0</v>
      </c>
      <c r="K14" s="9"/>
      <c r="L14" s="10">
        <f t="shared" ref="L14:L28" si="0">K14/E14</f>
        <v>0</v>
      </c>
      <c r="M14" s="9">
        <v>69</v>
      </c>
      <c r="N14" s="15">
        <v>0.85</v>
      </c>
    </row>
    <row r="15" spans="1:14" s="11" customFormat="1" ht="25.5" x14ac:dyDescent="0.2">
      <c r="A15" s="9" t="s">
        <v>49</v>
      </c>
      <c r="B15" s="9" t="s">
        <v>51</v>
      </c>
      <c r="C15" s="9" t="s">
        <v>42</v>
      </c>
      <c r="D15" s="9" t="s">
        <v>34</v>
      </c>
      <c r="E15" s="9">
        <v>16</v>
      </c>
      <c r="F15" s="9">
        <v>12</v>
      </c>
      <c r="G15" s="9"/>
      <c r="H15" s="10">
        <v>0</v>
      </c>
      <c r="I15" s="9">
        <v>4</v>
      </c>
      <c r="J15" s="10">
        <v>0</v>
      </c>
      <c r="K15" s="9"/>
      <c r="L15" s="10">
        <f t="shared" si="0"/>
        <v>0</v>
      </c>
      <c r="M15" s="9">
        <v>60</v>
      </c>
      <c r="N15" s="15">
        <v>0.75</v>
      </c>
    </row>
    <row r="16" spans="1:14" s="11" customFormat="1" ht="25.5" x14ac:dyDescent="0.2">
      <c r="A16" s="9" t="s">
        <v>43</v>
      </c>
      <c r="B16" s="9" t="s">
        <v>51</v>
      </c>
      <c r="C16" s="9" t="s">
        <v>39</v>
      </c>
      <c r="D16" s="9" t="s">
        <v>52</v>
      </c>
      <c r="E16" s="9">
        <v>29</v>
      </c>
      <c r="F16" s="9">
        <v>29</v>
      </c>
      <c r="G16" s="9"/>
      <c r="H16" s="10">
        <v>0</v>
      </c>
      <c r="I16" s="9">
        <v>0</v>
      </c>
      <c r="J16" s="10">
        <v>0</v>
      </c>
      <c r="K16" s="9"/>
      <c r="L16" s="10">
        <f t="shared" si="0"/>
        <v>0</v>
      </c>
      <c r="M16" s="9">
        <v>85</v>
      </c>
      <c r="N16" s="15">
        <v>0.76</v>
      </c>
    </row>
    <row r="17" spans="1:14" s="11" customFormat="1" ht="25.5" x14ac:dyDescent="0.2">
      <c r="A17" s="9" t="s">
        <v>44</v>
      </c>
      <c r="B17" s="9" t="s">
        <v>51</v>
      </c>
      <c r="C17" s="9" t="s">
        <v>45</v>
      </c>
      <c r="D17" s="9" t="s">
        <v>47</v>
      </c>
      <c r="E17" s="9">
        <v>21</v>
      </c>
      <c r="F17" s="9">
        <v>21</v>
      </c>
      <c r="G17" s="9"/>
      <c r="H17" s="10">
        <v>0</v>
      </c>
      <c r="I17" s="9">
        <v>0</v>
      </c>
      <c r="J17" s="10">
        <v>0</v>
      </c>
      <c r="K17" s="9"/>
      <c r="L17" s="10">
        <f t="shared" si="0"/>
        <v>0</v>
      </c>
      <c r="M17" s="9">
        <v>84</v>
      </c>
      <c r="N17" s="15">
        <v>0.67</v>
      </c>
    </row>
    <row r="18" spans="1:14" s="11" customFormat="1" ht="25.5" x14ac:dyDescent="0.2">
      <c r="A18" s="9" t="s">
        <v>44</v>
      </c>
      <c r="B18" s="9" t="s">
        <v>51</v>
      </c>
      <c r="C18" s="9" t="s">
        <v>46</v>
      </c>
      <c r="D18" s="9" t="s">
        <v>47</v>
      </c>
      <c r="E18" s="9">
        <v>18</v>
      </c>
      <c r="F18" s="9">
        <v>17</v>
      </c>
      <c r="G18" s="9"/>
      <c r="H18" s="10"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79</v>
      </c>
      <c r="N18" s="15">
        <v>0.94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96</v>
      </c>
      <c r="G28" s="17">
        <f>SUM(G14:G27)</f>
        <v>0</v>
      </c>
      <c r="H28" s="18">
        <f>SUM(F28:G28)/E28</f>
        <v>0.92307692307692313</v>
      </c>
      <c r="I28" s="17">
        <f t="shared" ref="I28" si="1">(E28-SUM(F28:G28))-K28</f>
        <v>8</v>
      </c>
      <c r="J28" s="18">
        <f t="shared" ref="J14:J28" si="2">I28/E28</f>
        <v>7.6923076923076927E-2</v>
      </c>
      <c r="K28" s="17">
        <f>SUM(K14:K27)</f>
        <v>0</v>
      </c>
      <c r="L28" s="18">
        <f t="shared" si="0"/>
        <v>0</v>
      </c>
      <c r="M28" s="17">
        <f>AVERAGE(M14:M27)</f>
        <v>75.400000000000006</v>
      </c>
      <c r="N28" s="19">
        <f>AVERAGE(N14:N27)</f>
        <v>0.79400000000000004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" zoomScaleNormal="100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>
        <v>0</v>
      </c>
      <c r="H14" s="10">
        <v>0</v>
      </c>
      <c r="I14" s="9"/>
      <c r="J14" s="10" t="e">
        <f t="shared" ref="J14:J31" si="0">I14/E14</f>
        <v>#DIV/0!</v>
      </c>
      <c r="K14" s="9">
        <v>0</v>
      </c>
      <c r="L14" s="10" t="e">
        <f t="shared" ref="L14:L31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>
        <v>0</v>
      </c>
      <c r="H15" s="10">
        <v>0</v>
      </c>
      <c r="I15" s="9"/>
      <c r="J15" s="10">
        <v>0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>
        <v>0</v>
      </c>
      <c r="H16" s="10">
        <v>0</v>
      </c>
      <c r="I16" s="9"/>
      <c r="J16" s="10">
        <v>0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>
        <v>0</v>
      </c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>
        <v>0</v>
      </c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>
        <v>0</v>
      </c>
      <c r="H19" s="10">
        <v>0</v>
      </c>
      <c r="I19" s="9"/>
      <c r="J19" s="10">
        <v>0</v>
      </c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>
        <v>0</v>
      </c>
      <c r="H20" s="10">
        <v>0</v>
      </c>
      <c r="I20" s="9"/>
      <c r="J20" s="10">
        <v>0</v>
      </c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2">(E31-SUM(F31:G31))-K31</f>
        <v>0</v>
      </c>
      <c r="J31" s="18" t="e">
        <f t="shared" si="0"/>
        <v>#DIV/0!</v>
      </c>
      <c r="K31" s="17">
        <f>SUM(K14:K30)</f>
        <v>0</v>
      </c>
      <c r="L31" s="18" t="e">
        <f t="shared" si="1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36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2025-05-19T05:22:47Z</dcterms:modified>
  <cp:category/>
  <cp:contentStatus/>
</cp:coreProperties>
</file>