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ARCIALES Y FINAL\"/>
    </mc:Choice>
  </mc:AlternateContent>
  <xr:revisionPtr revIDLastSave="0" documentId="13_ncr:1_{D270A311-5C6E-4DC2-B230-BB94C7416B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'2'!$A$1:$N$41</definedName>
    <definedName name="_xlnm.Print_Area" localSheetId="2">'3'!$A$1:$N$37</definedName>
    <definedName name="_xlnm.Print_Area" localSheetId="3">'4'!$A$1:$N$40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0" l="1"/>
  <c r="L15" i="24"/>
  <c r="H18" i="10" l="1"/>
  <c r="L18" i="10"/>
  <c r="N28" i="25"/>
  <c r="M28" i="25"/>
  <c r="K28" i="25"/>
  <c r="G28" i="25"/>
  <c r="F28" i="25"/>
  <c r="I27" i="25"/>
  <c r="J27" i="25" s="1"/>
  <c r="A27" i="25"/>
  <c r="I26" i="25"/>
  <c r="J26" i="25" s="1"/>
  <c r="A26" i="25"/>
  <c r="I25" i="25"/>
  <c r="J25" i="25" s="1"/>
  <c r="A25" i="25"/>
  <c r="I24" i="25"/>
  <c r="J24" i="25" s="1"/>
  <c r="A24" i="25"/>
  <c r="I23" i="25"/>
  <c r="J23" i="25" s="1"/>
  <c r="A23" i="25"/>
  <c r="I22" i="25"/>
  <c r="J22" i="25" s="1"/>
  <c r="A22" i="25"/>
  <c r="I21" i="25"/>
  <c r="J21" i="25" s="1"/>
  <c r="A21" i="25"/>
  <c r="I20" i="25"/>
  <c r="J20" i="25" s="1"/>
  <c r="A20" i="25"/>
  <c r="I19" i="25"/>
  <c r="J19" i="25" s="1"/>
  <c r="I18" i="25"/>
  <c r="J18" i="25" s="1"/>
  <c r="I17" i="25"/>
  <c r="J17" i="25" s="1"/>
  <c r="I16" i="25"/>
  <c r="J16" i="25" s="1"/>
  <c r="J15" i="25"/>
  <c r="J14" i="25"/>
  <c r="B10" i="25"/>
  <c r="B37" i="25" s="1"/>
  <c r="L8" i="25"/>
  <c r="H8" i="25"/>
  <c r="E8" i="25"/>
  <c r="N31" i="24"/>
  <c r="M31" i="24"/>
  <c r="K31" i="24"/>
  <c r="G31" i="24"/>
  <c r="F31" i="24"/>
  <c r="B10" i="24"/>
  <c r="B40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L19" i="22"/>
  <c r="B10" i="22"/>
  <c r="B41" i="22" s="1"/>
  <c r="L8" i="22"/>
  <c r="H8" i="22"/>
  <c r="E8" i="22"/>
  <c r="N32" i="22"/>
  <c r="M32" i="22"/>
  <c r="K32" i="22"/>
  <c r="G32" i="22"/>
  <c r="F32" i="22"/>
  <c r="L20" i="22"/>
  <c r="L16" i="22"/>
  <c r="B37" i="10"/>
  <c r="N28" i="10"/>
  <c r="M28" i="10"/>
  <c r="K28" i="10"/>
  <c r="G28" i="10"/>
  <c r="F28" i="10"/>
  <c r="E28" i="10"/>
  <c r="L17" i="10"/>
  <c r="J17" i="10"/>
  <c r="H17" i="10"/>
  <c r="L16" i="10"/>
  <c r="J16" i="10"/>
  <c r="H16" i="10"/>
  <c r="L15" i="10"/>
  <c r="J15" i="10"/>
  <c r="L14" i="10"/>
  <c r="J14" i="10"/>
  <c r="H14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E31" i="24"/>
  <c r="L14" i="23"/>
  <c r="L15" i="23"/>
  <c r="L16" i="23"/>
  <c r="L17" i="23"/>
  <c r="L18" i="23"/>
  <c r="E28" i="23"/>
  <c r="L14" i="22"/>
  <c r="E32" i="22"/>
  <c r="I28" i="10"/>
  <c r="J28" i="10" s="1"/>
  <c r="H28" i="10"/>
  <c r="L28" i="10"/>
  <c r="I28" i="25" l="1"/>
  <c r="J28" i="25" s="1"/>
  <c r="L28" i="25"/>
  <c r="H28" i="25"/>
  <c r="I31" i="24"/>
  <c r="J31" i="24" s="1"/>
  <c r="L31" i="24"/>
  <c r="H31" i="24"/>
  <c r="I28" i="23"/>
  <c r="J28" i="23" s="1"/>
  <c r="L28" i="23"/>
  <c r="H28" i="23"/>
  <c r="I32" i="22"/>
  <c r="J32" i="22" s="1"/>
  <c r="H32" i="22"/>
  <c r="L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<sst xmlns="http://schemas.openxmlformats.org/spreadsheetml/2006/main" count="297" uniqueCount="59">
  <si>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</si>
  <si>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</si>
  <si>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</si>
  <si>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</si>
  <si>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</si>
  <si>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</si>
  <si>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</si>
  <si>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</si>
  <si>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</si>
  <si>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</si>
  <si>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</si>
  <si>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</si>
  <si>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</si>
  <si>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</si>
  <si>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</si>
  <si>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</si>
  <si>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</si>
  <si>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</si>
  <si>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</si>
  <si>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</si>
  <si>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</si>
  <si>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</si>
  <si>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</si>
  <si>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</si>
  <si>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</si>
  <si>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</si>
  <si>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</si>
  <si>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</si>
  <si>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</si>
  <si>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</si>
  <si>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</si>
  <si>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</si>
  <si>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</si>
  <si>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MCA. LILIANA IRASEMA AGUIRRE CARDOZA</t>
  </si>
  <si>
    <t>ISC</t>
  </si>
  <si>
    <t>LAE. RENATA RAMOS MORENO</t>
  </si>
  <si>
    <t>LAE RENATA RAMOS MORENO</t>
  </si>
  <si>
    <t>S/E</t>
  </si>
  <si>
    <t>805-A</t>
  </si>
  <si>
    <t xml:space="preserve">CONTABILIDAD FINANCIERA </t>
  </si>
  <si>
    <t>204-A</t>
  </si>
  <si>
    <t>204-B</t>
  </si>
  <si>
    <t>SERVICIO AL CLIENTE</t>
  </si>
  <si>
    <t>INGENIERIA DE COSTOS</t>
  </si>
  <si>
    <t>606-A</t>
  </si>
  <si>
    <t>606-B</t>
  </si>
  <si>
    <t>IAMB</t>
  </si>
  <si>
    <t>FEBRERO - JUNIO 25</t>
  </si>
  <si>
    <t>CONTABILIDAD FINANCIERA</t>
  </si>
  <si>
    <t>II</t>
  </si>
  <si>
    <t>III</t>
  </si>
  <si>
    <t>IV</t>
  </si>
  <si>
    <t>V</t>
  </si>
  <si>
    <t>505-A</t>
  </si>
  <si>
    <t>I.S.C.</t>
  </si>
  <si>
    <t>FINAL</t>
  </si>
  <si>
    <t>I.S.C</t>
  </si>
  <si>
    <t>DLA</t>
  </si>
  <si>
    <t>DLA.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</si>
</sst>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Normal="10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5</v>
      </c>
      <c r="G8" s="4" t="s">
        <v>6</v>
      </c>
      <c r="H8" s="5">
        <v>3</v>
      </c>
      <c r="I8" s="33" t="s">
        <v>7</v>
      </c>
      <c r="J8" s="33"/>
      <c r="K8" s="33"/>
      <c r="L8" s="34" t="s">
        <v>47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39</v>
      </c>
      <c r="B14" s="9" t="s">
        <v>37</v>
      </c>
      <c r="C14" s="9" t="s">
        <v>40</v>
      </c>
      <c r="D14" s="9" t="s">
        <v>34</v>
      </c>
      <c r="E14" s="9">
        <v>20</v>
      </c>
      <c r="F14" s="9">
        <v>0</v>
      </c>
      <c r="G14" s="9">
        <v>0</v>
      </c>
      <c r="H14" s="10">
        <f t="shared" ref="H14:H18" si="0">F14/E14</f>
        <v>0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39</v>
      </c>
      <c r="B15" s="9" t="s">
        <v>37</v>
      </c>
      <c r="C15" s="9" t="s">
        <v>41</v>
      </c>
      <c r="D15" s="9" t="s">
        <v>34</v>
      </c>
      <c r="E15" s="9">
        <v>16</v>
      </c>
      <c r="F15" s="9">
        <v>0</v>
      </c>
      <c r="G15" s="9">
        <v>0</v>
      </c>
      <c r="H15" s="10">
        <v>0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42</v>
      </c>
      <c r="B16" s="9" t="s">
        <v>21</v>
      </c>
      <c r="C16" s="9" t="s">
        <v>38</v>
      </c>
      <c r="D16" s="9" t="s">
        <v>57</v>
      </c>
      <c r="E16" s="9">
        <v>29</v>
      </c>
      <c r="F16" s="9">
        <v>29</v>
      </c>
      <c r="G16" s="9">
        <v>0</v>
      </c>
      <c r="H16" s="10">
        <f t="shared" si="0"/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80</v>
      </c>
      <c r="N16" s="15">
        <v>1</v>
      </c>
    </row>
    <row r="17" spans="1:14" s="11" customFormat="1" x14ac:dyDescent="0.2">
      <c r="A17" s="8" t="s">
        <v>43</v>
      </c>
      <c r="B17" s="9" t="s">
        <v>21</v>
      </c>
      <c r="C17" s="9" t="s">
        <v>44</v>
      </c>
      <c r="D17" s="9" t="s">
        <v>46</v>
      </c>
      <c r="E17" s="9">
        <v>21</v>
      </c>
      <c r="F17" s="9">
        <v>21</v>
      </c>
      <c r="G17" s="9">
        <v>0</v>
      </c>
      <c r="H17" s="10">
        <f t="shared" si="0"/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80</v>
      </c>
      <c r="N17" s="15">
        <v>1</v>
      </c>
    </row>
    <row r="18" spans="1:14" s="11" customFormat="1" x14ac:dyDescent="0.2">
      <c r="A18" s="8" t="s">
        <v>43</v>
      </c>
      <c r="B18" s="9" t="s">
        <v>21</v>
      </c>
      <c r="C18" s="9" t="s">
        <v>45</v>
      </c>
      <c r="D18" s="9" t="s">
        <v>46</v>
      </c>
      <c r="E18" s="9">
        <v>18</v>
      </c>
      <c r="F18" s="9">
        <v>18</v>
      </c>
      <c r="G18" s="9">
        <v>0</v>
      </c>
      <c r="H18" s="10">
        <f t="shared" si="0"/>
        <v>1</v>
      </c>
      <c r="I18" s="9">
        <v>0</v>
      </c>
      <c r="J18" s="10">
        <f t="shared" si="1"/>
        <v>0</v>
      </c>
      <c r="K18" s="9">
        <v>0</v>
      </c>
      <c r="L18" s="10">
        <f t="shared" si="2"/>
        <v>0</v>
      </c>
      <c r="M18" s="9">
        <v>80</v>
      </c>
      <c r="N18" s="15">
        <v>1</v>
      </c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68</v>
      </c>
      <c r="G28" s="17">
        <f>SUM(G14:G27)</f>
        <v>0</v>
      </c>
      <c r="H28" s="18">
        <f>SUM(F28:G28)/E28</f>
        <v>0.65384615384615385</v>
      </c>
      <c r="I28" s="17">
        <f t="shared" ref="I28" si="3">(E28-SUM(F28:G28))-K28</f>
        <v>36</v>
      </c>
      <c r="J28" s="18">
        <f t="shared" si="1"/>
        <v>0.34615384615384615</v>
      </c>
      <c r="K28" s="17">
        <f>SUM(K14:K27)</f>
        <v>0</v>
      </c>
      <c r="L28" s="18">
        <f t="shared" si="2"/>
        <v>0</v>
      </c>
      <c r="M28" s="17">
        <f>AVERAGE(M14:M27)</f>
        <v>48</v>
      </c>
      <c r="N28" s="19">
        <f>AVERAGE(N14:N27)</f>
        <v>0.6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MCA. LILIANA IRASEMA AGUIRRE CARDOZA</v>
      </c>
      <c r="C37" s="40"/>
      <c r="D37" s="40"/>
      <c r="E37" s="13"/>
      <c r="F37" s="13"/>
      <c r="G37" s="40" t="s">
        <v>35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topLeftCell="A3" zoomScaleNormal="100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71093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8" t="s">
        <v>48</v>
      </c>
      <c r="B14" s="9" t="s">
        <v>21</v>
      </c>
      <c r="C14" s="9" t="s">
        <v>40</v>
      </c>
      <c r="D14" s="9" t="s">
        <v>34</v>
      </c>
      <c r="E14" s="9">
        <v>20</v>
      </c>
      <c r="F14" s="9"/>
      <c r="G14" s="9"/>
      <c r="H14" s="10">
        <v>0</v>
      </c>
      <c r="I14" s="9"/>
      <c r="J14" s="10">
        <v>0</v>
      </c>
      <c r="K14" s="9">
        <v>0</v>
      </c>
      <c r="L14" s="10">
        <f t="shared" ref="L14:L32" si="0">K14/E14</f>
        <v>0</v>
      </c>
      <c r="M14" s="9">
        <v>65</v>
      </c>
      <c r="N14" s="15">
        <v>0.8</v>
      </c>
    </row>
    <row r="15" spans="1:14" s="11" customFormat="1" x14ac:dyDescent="0.2">
      <c r="A15" s="8" t="s">
        <v>48</v>
      </c>
      <c r="B15" s="9" t="s">
        <v>49</v>
      </c>
      <c r="C15" s="9" t="s">
        <v>40</v>
      </c>
      <c r="D15" s="9" t="s">
        <v>34</v>
      </c>
      <c r="E15" s="9">
        <v>20</v>
      </c>
      <c r="F15" s="9"/>
      <c r="G15" s="9"/>
      <c r="H15" s="10">
        <v>0</v>
      </c>
      <c r="I15" s="9"/>
      <c r="J15" s="10">
        <v>0</v>
      </c>
      <c r="K15" s="9">
        <v>0</v>
      </c>
      <c r="L15" s="10">
        <v>0</v>
      </c>
      <c r="M15" s="9">
        <v>70</v>
      </c>
      <c r="N15" s="15">
        <v>0.85</v>
      </c>
    </row>
    <row r="16" spans="1:14" s="11" customFormat="1" x14ac:dyDescent="0.2">
      <c r="A16" s="8" t="s">
        <v>48</v>
      </c>
      <c r="B16" s="9" t="s">
        <v>21</v>
      </c>
      <c r="C16" s="9" t="s">
        <v>41</v>
      </c>
      <c r="D16" s="9" t="s">
        <v>34</v>
      </c>
      <c r="E16" s="9">
        <v>16</v>
      </c>
      <c r="F16" s="9"/>
      <c r="G16" s="9"/>
      <c r="H16" s="10">
        <v>0</v>
      </c>
      <c r="I16" s="9"/>
      <c r="J16" s="10">
        <v>0</v>
      </c>
      <c r="K16" s="9">
        <v>0</v>
      </c>
      <c r="L16" s="10">
        <f t="shared" si="0"/>
        <v>0</v>
      </c>
      <c r="M16" s="9">
        <v>64</v>
      </c>
      <c r="N16" s="15">
        <v>0.75</v>
      </c>
    </row>
    <row r="17" spans="1:14" s="11" customFormat="1" x14ac:dyDescent="0.2">
      <c r="A17" s="8" t="s">
        <v>48</v>
      </c>
      <c r="B17" s="9" t="s">
        <v>49</v>
      </c>
      <c r="C17" s="9" t="s">
        <v>41</v>
      </c>
      <c r="D17" s="9" t="s">
        <v>34</v>
      </c>
      <c r="E17" s="9">
        <v>16</v>
      </c>
      <c r="F17" s="9"/>
      <c r="G17" s="9"/>
      <c r="H17" s="10">
        <v>0</v>
      </c>
      <c r="I17" s="9"/>
      <c r="J17" s="10">
        <v>0</v>
      </c>
      <c r="K17" s="9">
        <v>0</v>
      </c>
      <c r="L17" s="10">
        <v>0</v>
      </c>
      <c r="M17" s="9">
        <v>60</v>
      </c>
      <c r="N17" s="15">
        <v>0.75</v>
      </c>
    </row>
    <row r="18" spans="1:14" s="11" customFormat="1" x14ac:dyDescent="0.2">
      <c r="A18" s="8" t="s">
        <v>42</v>
      </c>
      <c r="B18" s="9" t="s">
        <v>49</v>
      </c>
      <c r="C18" s="9" t="s">
        <v>38</v>
      </c>
      <c r="D18" s="9" t="s">
        <v>57</v>
      </c>
      <c r="E18" s="9">
        <v>29</v>
      </c>
      <c r="F18" s="9"/>
      <c r="G18" s="9"/>
      <c r="H18" s="10">
        <v>0</v>
      </c>
      <c r="I18" s="9"/>
      <c r="J18" s="10">
        <v>0</v>
      </c>
      <c r="K18" s="9">
        <v>0</v>
      </c>
      <c r="L18" s="10">
        <v>0</v>
      </c>
      <c r="M18" s="9">
        <v>89</v>
      </c>
      <c r="N18" s="15">
        <v>0.93</v>
      </c>
    </row>
    <row r="19" spans="1:14" s="11" customFormat="1" x14ac:dyDescent="0.2">
      <c r="A19" s="8" t="s">
        <v>43</v>
      </c>
      <c r="B19" s="9" t="s">
        <v>49</v>
      </c>
      <c r="C19" s="9" t="s">
        <v>44</v>
      </c>
      <c r="D19" s="9" t="s">
        <v>46</v>
      </c>
      <c r="E19" s="9">
        <v>21</v>
      </c>
      <c r="F19" s="9"/>
      <c r="G19" s="9"/>
      <c r="H19" s="10">
        <v>0</v>
      </c>
      <c r="I19" s="9"/>
      <c r="J19" s="10">
        <v>0</v>
      </c>
      <c r="K19" s="9">
        <v>0</v>
      </c>
      <c r="L19" s="10">
        <f t="shared" si="0"/>
        <v>0</v>
      </c>
      <c r="M19" s="9">
        <v>85</v>
      </c>
      <c r="N19" s="15">
        <v>0.86</v>
      </c>
    </row>
    <row r="20" spans="1:14" s="11" customFormat="1" x14ac:dyDescent="0.2">
      <c r="A20" s="8" t="s">
        <v>43</v>
      </c>
      <c r="B20" s="9" t="s">
        <v>49</v>
      </c>
      <c r="C20" s="9" t="s">
        <v>45</v>
      </c>
      <c r="D20" s="9" t="s">
        <v>46</v>
      </c>
      <c r="E20" s="9">
        <v>18</v>
      </c>
      <c r="F20" s="9"/>
      <c r="G20" s="9"/>
      <c r="H20" s="10">
        <v>0</v>
      </c>
      <c r="I20" s="9"/>
      <c r="J20" s="10">
        <v>0</v>
      </c>
      <c r="K20" s="9">
        <v>0</v>
      </c>
      <c r="L20" s="10">
        <f t="shared" si="0"/>
        <v>0</v>
      </c>
      <c r="M20" s="9">
        <v>89</v>
      </c>
      <c r="N20" s="15">
        <v>0.94</v>
      </c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21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s="11" customFormat="1" ht="16.5" customHeight="1" x14ac:dyDescent="0.2">
      <c r="A31" s="9"/>
      <c r="B31" s="9"/>
      <c r="C31" s="9"/>
      <c r="D31" s="9"/>
      <c r="E31" s="9"/>
      <c r="F31" s="9"/>
      <c r="G31" s="9"/>
      <c r="H31" s="10"/>
      <c r="I31" s="9"/>
      <c r="J31" s="10"/>
      <c r="K31" s="9"/>
      <c r="L31" s="10"/>
      <c r="M31" s="9"/>
      <c r="N31" s="15"/>
    </row>
    <row r="32" spans="1:14" ht="13.5" thickBot="1" x14ac:dyDescent="0.25">
      <c r="A32" s="16" t="s">
        <v>24</v>
      </c>
      <c r="B32" s="17" t="s">
        <v>25</v>
      </c>
      <c r="C32" s="17" t="s">
        <v>25</v>
      </c>
      <c r="D32" s="17" t="s">
        <v>25</v>
      </c>
      <c r="E32" s="17">
        <f>SUM(E14:E31)</f>
        <v>140</v>
      </c>
      <c r="F32" s="17">
        <f>SUM(F14:F31)</f>
        <v>0</v>
      </c>
      <c r="G32" s="17">
        <f>SUM(G14:G31)</f>
        <v>0</v>
      </c>
      <c r="H32" s="18">
        <f>SUM(F32:G32)/E32</f>
        <v>0</v>
      </c>
      <c r="I32" s="17">
        <f t="shared" ref="I32" si="1">(E32-SUM(F32:G32))-K32</f>
        <v>140</v>
      </c>
      <c r="J32" s="18">
        <f t="shared" ref="J32" si="2">I32/E32</f>
        <v>1</v>
      </c>
      <c r="K32" s="17">
        <f>SUM(K14:K31)</f>
        <v>0</v>
      </c>
      <c r="L32" s="18">
        <f t="shared" si="0"/>
        <v>0</v>
      </c>
      <c r="M32" s="17">
        <f>AVERAGE(M14:M31)</f>
        <v>74.571428571428569</v>
      </c>
      <c r="N32" s="19">
        <f>AVERAGE(N14:N31)</f>
        <v>0.84000000000000008</v>
      </c>
    </row>
    <row r="34" spans="1:14" ht="120" customHeight="1" x14ac:dyDescent="0.2">
      <c r="A34" s="30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6" spans="1:14" x14ac:dyDescent="0.2">
      <c r="A36" s="12"/>
    </row>
    <row r="37" spans="1:14" x14ac:dyDescent="0.2">
      <c r="B37" s="37" t="s">
        <v>27</v>
      </c>
      <c r="C37" s="37"/>
      <c r="D37" s="37"/>
      <c r="G37" s="22" t="s">
        <v>28</v>
      </c>
      <c r="H37" s="22"/>
      <c r="I37" s="22"/>
      <c r="J37" s="22"/>
    </row>
    <row r="38" spans="1:14" ht="62.25" customHeight="1" x14ac:dyDescent="0.2">
      <c r="B38" s="38"/>
      <c r="C38" s="38"/>
      <c r="D38" s="38"/>
      <c r="G38" s="34"/>
      <c r="H38" s="34"/>
      <c r="I38" s="34"/>
      <c r="J38" s="34"/>
    </row>
    <row r="39" spans="1:14" hidden="1" x14ac:dyDescent="0.2">
      <c r="A39" s="39" t="e">
        <v>#REF!</v>
      </c>
      <c r="B39" s="39"/>
      <c r="C39" s="6"/>
      <c r="E39" s="39"/>
      <c r="F39" s="39"/>
      <c r="G39" s="39"/>
      <c r="H39" s="39"/>
    </row>
    <row r="40" spans="1:14" hidden="1" x14ac:dyDescent="0.2"/>
    <row r="41" spans="1:14" ht="45" customHeight="1" x14ac:dyDescent="0.2">
      <c r="B41" s="42" t="str">
        <f>B10</f>
        <v>MCA. LILIANA IRASEMA AGUIRRE CARDOZA</v>
      </c>
      <c r="C41" s="42"/>
      <c r="D41" s="42"/>
      <c r="E41" s="13"/>
      <c r="F41" s="13"/>
      <c r="G41" s="42" t="s">
        <v>35</v>
      </c>
      <c r="H41" s="42"/>
      <c r="I41" s="42"/>
      <c r="J41" s="42"/>
    </row>
  </sheetData>
  <mergeCells count="31">
    <mergeCell ref="A39:B39"/>
    <mergeCell ref="E39:H39"/>
    <mergeCell ref="B41:D41"/>
    <mergeCell ref="G41:J41"/>
    <mergeCell ref="M12:M13"/>
    <mergeCell ref="N12:N13"/>
    <mergeCell ref="A34:N34"/>
    <mergeCell ref="B38:D38"/>
    <mergeCell ref="G38:J38"/>
    <mergeCell ref="B37:D37"/>
    <mergeCell ref="G37:J3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Normal="10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48</v>
      </c>
      <c r="B14" s="9" t="s">
        <v>50</v>
      </c>
      <c r="C14" s="9" t="s">
        <v>40</v>
      </c>
      <c r="D14" s="9" t="s">
        <v>34</v>
      </c>
      <c r="E14" s="9">
        <v>20</v>
      </c>
      <c r="F14" s="9">
        <v>17</v>
      </c>
      <c r="G14" s="9"/>
      <c r="H14" s="10">
        <v>0</v>
      </c>
      <c r="I14" s="9">
        <v>3</v>
      </c>
      <c r="J14" s="10">
        <v>0</v>
      </c>
      <c r="K14" s="9"/>
      <c r="L14" s="10">
        <f t="shared" ref="L14:L28" si="0">K14/E14</f>
        <v>0</v>
      </c>
      <c r="M14" s="9">
        <v>69</v>
      </c>
      <c r="N14" s="15">
        <v>0.85</v>
      </c>
    </row>
    <row r="15" spans="1:14" s="11" customFormat="1" ht="25.5" x14ac:dyDescent="0.2">
      <c r="A15" s="9" t="s">
        <v>48</v>
      </c>
      <c r="B15" s="9" t="s">
        <v>50</v>
      </c>
      <c r="C15" s="9" t="s">
        <v>41</v>
      </c>
      <c r="D15" s="9" t="s">
        <v>34</v>
      </c>
      <c r="E15" s="9">
        <v>16</v>
      </c>
      <c r="F15" s="9">
        <v>12</v>
      </c>
      <c r="G15" s="9"/>
      <c r="H15" s="10">
        <v>0</v>
      </c>
      <c r="I15" s="9">
        <v>4</v>
      </c>
      <c r="J15" s="10">
        <v>0</v>
      </c>
      <c r="K15" s="9"/>
      <c r="L15" s="10">
        <f t="shared" si="0"/>
        <v>0</v>
      </c>
      <c r="M15" s="9">
        <v>60</v>
      </c>
      <c r="N15" s="15">
        <v>0.75</v>
      </c>
    </row>
    <row r="16" spans="1:14" s="11" customFormat="1" ht="25.5" x14ac:dyDescent="0.2">
      <c r="A16" s="9" t="s">
        <v>42</v>
      </c>
      <c r="B16" s="9" t="s">
        <v>50</v>
      </c>
      <c r="C16" s="9" t="s">
        <v>38</v>
      </c>
      <c r="D16" s="9" t="s">
        <v>58</v>
      </c>
      <c r="E16" s="9">
        <v>29</v>
      </c>
      <c r="F16" s="9">
        <v>29</v>
      </c>
      <c r="G16" s="9"/>
      <c r="H16" s="10">
        <v>0</v>
      </c>
      <c r="I16" s="9">
        <v>0</v>
      </c>
      <c r="J16" s="10">
        <v>0</v>
      </c>
      <c r="K16" s="9"/>
      <c r="L16" s="10">
        <f t="shared" si="0"/>
        <v>0</v>
      </c>
      <c r="M16" s="9">
        <v>85</v>
      </c>
      <c r="N16" s="15">
        <v>0.76</v>
      </c>
    </row>
    <row r="17" spans="1:14" s="11" customFormat="1" ht="25.5" x14ac:dyDescent="0.2">
      <c r="A17" s="9" t="s">
        <v>43</v>
      </c>
      <c r="B17" s="9" t="s">
        <v>50</v>
      </c>
      <c r="C17" s="9" t="s">
        <v>44</v>
      </c>
      <c r="D17" s="9" t="s">
        <v>46</v>
      </c>
      <c r="E17" s="9">
        <v>21</v>
      </c>
      <c r="F17" s="9">
        <v>21</v>
      </c>
      <c r="G17" s="9"/>
      <c r="H17" s="10">
        <v>0</v>
      </c>
      <c r="I17" s="9">
        <v>0</v>
      </c>
      <c r="J17" s="10">
        <v>0</v>
      </c>
      <c r="K17" s="9"/>
      <c r="L17" s="10">
        <f t="shared" si="0"/>
        <v>0</v>
      </c>
      <c r="M17" s="9">
        <v>84</v>
      </c>
      <c r="N17" s="15">
        <v>0.67</v>
      </c>
    </row>
    <row r="18" spans="1:14" s="11" customFormat="1" ht="25.5" x14ac:dyDescent="0.2">
      <c r="A18" s="9" t="s">
        <v>43</v>
      </c>
      <c r="B18" s="9" t="s">
        <v>50</v>
      </c>
      <c r="C18" s="9" t="s">
        <v>45</v>
      </c>
      <c r="D18" s="9" t="s">
        <v>46</v>
      </c>
      <c r="E18" s="9">
        <v>18</v>
      </c>
      <c r="F18" s="9">
        <v>17</v>
      </c>
      <c r="G18" s="9"/>
      <c r="H18" s="10">
        <v>0</v>
      </c>
      <c r="I18" s="9">
        <v>1</v>
      </c>
      <c r="J18" s="10">
        <v>0</v>
      </c>
      <c r="K18" s="9"/>
      <c r="L18" s="10">
        <f t="shared" si="0"/>
        <v>0</v>
      </c>
      <c r="M18" s="9">
        <v>79</v>
      </c>
      <c r="N18" s="15">
        <v>0.94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104</v>
      </c>
      <c r="F28" s="17">
        <f>SUM(F14:F27)</f>
        <v>96</v>
      </c>
      <c r="G28" s="17">
        <f>SUM(G14:G27)</f>
        <v>0</v>
      </c>
      <c r="H28" s="18">
        <f>SUM(F28:G28)/E28</f>
        <v>0.92307692307692313</v>
      </c>
      <c r="I28" s="17">
        <f t="shared" ref="I28" si="1">(E28-SUM(F28:G28))-K28</f>
        <v>8</v>
      </c>
      <c r="J28" s="18">
        <f t="shared" ref="J28" si="2">I28/E28</f>
        <v>7.6923076923076927E-2</v>
      </c>
      <c r="K28" s="17">
        <f>SUM(K14:K27)</f>
        <v>0</v>
      </c>
      <c r="L28" s="18">
        <f t="shared" si="0"/>
        <v>0</v>
      </c>
      <c r="M28" s="17">
        <f>AVERAGE(M14:M27)</f>
        <v>75.400000000000006</v>
      </c>
      <c r="N28" s="19">
        <f>AVERAGE(N14:N27)</f>
        <v>0.79400000000000004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0"/>
  <sheetViews>
    <sheetView tabSelected="1" zoomScaleNormal="100" zoomScaleSheetLayoutView="100" workbookViewId="0">
      <selection activeCell="D20" sqref="D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48</v>
      </c>
      <c r="B14" s="9" t="s">
        <v>51</v>
      </c>
      <c r="C14" s="9" t="s">
        <v>40</v>
      </c>
      <c r="D14" s="9" t="s">
        <v>54</v>
      </c>
      <c r="E14" s="9">
        <v>20</v>
      </c>
      <c r="F14" s="9">
        <v>17</v>
      </c>
      <c r="G14" s="9">
        <v>0</v>
      </c>
      <c r="H14" s="10">
        <v>0</v>
      </c>
      <c r="I14" s="9">
        <v>3</v>
      </c>
      <c r="J14" s="10">
        <v>0</v>
      </c>
      <c r="K14" s="9">
        <v>0</v>
      </c>
      <c r="L14" s="10">
        <f t="shared" ref="L14:L31" si="0">K14/E14</f>
        <v>0</v>
      </c>
      <c r="M14" s="9">
        <v>70</v>
      </c>
      <c r="N14" s="15">
        <v>0.85</v>
      </c>
    </row>
    <row r="15" spans="1:14" s="11" customFormat="1" ht="25.5" x14ac:dyDescent="0.2">
      <c r="A15" s="9" t="s">
        <v>48</v>
      </c>
      <c r="B15" s="9" t="s">
        <v>52</v>
      </c>
      <c r="C15" s="9" t="s">
        <v>40</v>
      </c>
      <c r="D15" s="9" t="s">
        <v>54</v>
      </c>
      <c r="E15" s="9">
        <v>20</v>
      </c>
      <c r="F15" s="9">
        <v>17</v>
      </c>
      <c r="G15" s="9">
        <v>0</v>
      </c>
      <c r="H15" s="10">
        <v>0</v>
      </c>
      <c r="I15" s="9">
        <v>3</v>
      </c>
      <c r="J15" s="10">
        <v>0</v>
      </c>
      <c r="K15" s="9">
        <v>0</v>
      </c>
      <c r="L15" s="10">
        <f t="shared" si="0"/>
        <v>0</v>
      </c>
      <c r="M15" s="9">
        <v>70</v>
      </c>
      <c r="N15" s="15">
        <v>0.85</v>
      </c>
    </row>
    <row r="16" spans="1:14" s="11" customFormat="1" ht="25.5" x14ac:dyDescent="0.2">
      <c r="A16" s="9" t="s">
        <v>48</v>
      </c>
      <c r="B16" s="9" t="s">
        <v>51</v>
      </c>
      <c r="C16" s="9" t="s">
        <v>41</v>
      </c>
      <c r="D16" s="9" t="s">
        <v>54</v>
      </c>
      <c r="E16" s="9">
        <v>16</v>
      </c>
      <c r="F16" s="9">
        <v>14</v>
      </c>
      <c r="G16" s="9">
        <v>0</v>
      </c>
      <c r="H16" s="10">
        <v>0</v>
      </c>
      <c r="I16" s="9">
        <v>2</v>
      </c>
      <c r="J16" s="10">
        <v>0</v>
      </c>
      <c r="K16" s="9">
        <v>0</v>
      </c>
      <c r="L16" s="10">
        <f t="shared" si="0"/>
        <v>0</v>
      </c>
      <c r="M16" s="9">
        <v>69</v>
      </c>
      <c r="N16" s="15">
        <v>0.87</v>
      </c>
    </row>
    <row r="17" spans="1:14" s="11" customFormat="1" ht="25.5" x14ac:dyDescent="0.2">
      <c r="A17" s="9" t="s">
        <v>48</v>
      </c>
      <c r="B17" s="9" t="s">
        <v>52</v>
      </c>
      <c r="C17" s="9" t="s">
        <v>41</v>
      </c>
      <c r="D17" s="9" t="s">
        <v>54</v>
      </c>
      <c r="E17" s="9">
        <v>16</v>
      </c>
      <c r="F17" s="9">
        <v>14</v>
      </c>
      <c r="G17" s="9">
        <v>0</v>
      </c>
      <c r="H17" s="10">
        <v>0</v>
      </c>
      <c r="I17" s="9">
        <v>2</v>
      </c>
      <c r="J17" s="10">
        <v>0</v>
      </c>
      <c r="K17" s="9">
        <v>0</v>
      </c>
      <c r="L17" s="10">
        <v>0</v>
      </c>
      <c r="M17" s="9">
        <v>70</v>
      </c>
      <c r="N17" s="15">
        <v>0.75</v>
      </c>
    </row>
    <row r="18" spans="1:14" s="11" customFormat="1" ht="25.5" x14ac:dyDescent="0.2">
      <c r="A18" s="9" t="s">
        <v>42</v>
      </c>
      <c r="B18" s="9" t="s">
        <v>51</v>
      </c>
      <c r="C18" s="9" t="s">
        <v>53</v>
      </c>
      <c r="D18" s="9" t="s">
        <v>57</v>
      </c>
      <c r="E18" s="9">
        <v>29</v>
      </c>
      <c r="F18" s="9">
        <v>29</v>
      </c>
      <c r="G18" s="9">
        <v>0</v>
      </c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>
        <v>84</v>
      </c>
      <c r="N18" s="15">
        <v>0.62</v>
      </c>
    </row>
    <row r="19" spans="1:14" s="11" customFormat="1" ht="25.5" x14ac:dyDescent="0.2">
      <c r="A19" s="9" t="s">
        <v>42</v>
      </c>
      <c r="B19" s="9" t="s">
        <v>52</v>
      </c>
      <c r="C19" s="9" t="s">
        <v>53</v>
      </c>
      <c r="D19" s="9" t="s">
        <v>57</v>
      </c>
      <c r="E19" s="9">
        <v>29</v>
      </c>
      <c r="F19" s="9">
        <v>29</v>
      </c>
      <c r="G19" s="9">
        <v>0</v>
      </c>
      <c r="H19" s="10">
        <v>0</v>
      </c>
      <c r="I19" s="9">
        <v>0</v>
      </c>
      <c r="J19" s="10">
        <v>0</v>
      </c>
      <c r="K19" s="9">
        <v>0</v>
      </c>
      <c r="L19" s="10">
        <v>0</v>
      </c>
      <c r="M19" s="9">
        <v>85</v>
      </c>
      <c r="N19" s="15">
        <v>0.62</v>
      </c>
    </row>
    <row r="20" spans="1:14" s="11" customFormat="1" ht="25.5" x14ac:dyDescent="0.2">
      <c r="A20" s="9" t="s">
        <v>43</v>
      </c>
      <c r="B20" s="9" t="s">
        <v>51</v>
      </c>
      <c r="C20" s="9" t="s">
        <v>44</v>
      </c>
      <c r="D20" s="9" t="s">
        <v>46</v>
      </c>
      <c r="E20" s="9">
        <v>21</v>
      </c>
      <c r="F20" s="9">
        <v>9</v>
      </c>
      <c r="G20" s="9">
        <v>0</v>
      </c>
      <c r="H20" s="10">
        <v>0</v>
      </c>
      <c r="I20" s="9">
        <v>12</v>
      </c>
      <c r="J20" s="10">
        <v>0</v>
      </c>
      <c r="K20" s="9">
        <v>0</v>
      </c>
      <c r="L20" s="10">
        <v>0</v>
      </c>
      <c r="M20" s="9">
        <v>38</v>
      </c>
      <c r="N20" s="15">
        <v>0.43</v>
      </c>
    </row>
    <row r="21" spans="1:14" s="11" customFormat="1" ht="25.5" x14ac:dyDescent="0.2">
      <c r="A21" s="9" t="s">
        <v>43</v>
      </c>
      <c r="B21" s="9" t="s">
        <v>52</v>
      </c>
      <c r="C21" s="9" t="s">
        <v>44</v>
      </c>
      <c r="D21" s="9" t="s">
        <v>46</v>
      </c>
      <c r="E21" s="9">
        <v>21</v>
      </c>
      <c r="F21" s="9">
        <v>8</v>
      </c>
      <c r="G21" s="9">
        <v>0</v>
      </c>
      <c r="H21" s="10">
        <v>0</v>
      </c>
      <c r="I21" s="9">
        <v>13</v>
      </c>
      <c r="J21" s="10">
        <v>0</v>
      </c>
      <c r="K21" s="9">
        <v>0</v>
      </c>
      <c r="L21" s="10">
        <v>0</v>
      </c>
      <c r="M21" s="9">
        <v>34</v>
      </c>
      <c r="N21" s="15">
        <v>0.38</v>
      </c>
    </row>
    <row r="22" spans="1:14" s="11" customFormat="1" ht="25.5" x14ac:dyDescent="0.2">
      <c r="A22" s="9" t="s">
        <v>43</v>
      </c>
      <c r="B22" s="9" t="s">
        <v>51</v>
      </c>
      <c r="C22" s="9" t="s">
        <v>45</v>
      </c>
      <c r="D22" s="9" t="s">
        <v>46</v>
      </c>
      <c r="E22" s="9">
        <v>18</v>
      </c>
      <c r="F22" s="9">
        <v>8</v>
      </c>
      <c r="G22" s="9">
        <v>0</v>
      </c>
      <c r="H22" s="10">
        <v>0</v>
      </c>
      <c r="I22" s="9">
        <v>10</v>
      </c>
      <c r="J22" s="10">
        <v>0</v>
      </c>
      <c r="K22" s="9">
        <v>0</v>
      </c>
      <c r="L22" s="10">
        <v>0</v>
      </c>
      <c r="M22" s="9">
        <v>40</v>
      </c>
      <c r="N22" s="15">
        <v>0.44</v>
      </c>
    </row>
    <row r="23" spans="1:14" s="11" customFormat="1" ht="25.5" x14ac:dyDescent="0.2">
      <c r="A23" s="9" t="s">
        <v>43</v>
      </c>
      <c r="B23" s="9" t="s">
        <v>52</v>
      </c>
      <c r="C23" s="9" t="s">
        <v>45</v>
      </c>
      <c r="D23" s="9" t="s">
        <v>46</v>
      </c>
      <c r="E23" s="9">
        <v>18</v>
      </c>
      <c r="F23" s="9">
        <v>11</v>
      </c>
      <c r="G23" s="9">
        <v>0</v>
      </c>
      <c r="H23" s="10">
        <v>0</v>
      </c>
      <c r="I23" s="9">
        <v>7</v>
      </c>
      <c r="J23" s="10">
        <v>0</v>
      </c>
      <c r="K23" s="9">
        <v>0</v>
      </c>
      <c r="L23" s="10">
        <v>0</v>
      </c>
      <c r="M23" s="9">
        <v>55</v>
      </c>
      <c r="N23" s="15">
        <v>0.61</v>
      </c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208</v>
      </c>
      <c r="F31" s="17">
        <f>SUM(F14:F30)</f>
        <v>156</v>
      </c>
      <c r="G31" s="17">
        <f>SUM(G14:G30)</f>
        <v>0</v>
      </c>
      <c r="H31" s="18">
        <f>SUM(F31:G31)/E31</f>
        <v>0.75</v>
      </c>
      <c r="I31" s="17">
        <f t="shared" ref="I31" si="1">(E31-SUM(F31:G31))-K31</f>
        <v>52</v>
      </c>
      <c r="J31" s="18">
        <f t="shared" ref="J31" si="2">I31/E31</f>
        <v>0.25</v>
      </c>
      <c r="K31" s="17">
        <f>SUM(K14:K30)</f>
        <v>0</v>
      </c>
      <c r="L31" s="18">
        <f t="shared" si="0"/>
        <v>0</v>
      </c>
      <c r="M31" s="17">
        <f>AVERAGE(M14:M30)</f>
        <v>61.5</v>
      </c>
      <c r="N31" s="19">
        <f>AVERAGE(N14:N30)</f>
        <v>0.64200000000000002</v>
      </c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2" t="str">
        <f>B10</f>
        <v>MCA. LILIANA IRASEMA AGUIRRE CARDOZA</v>
      </c>
      <c r="C40" s="42"/>
      <c r="D40" s="42"/>
      <c r="E40" s="13"/>
      <c r="F40" s="13"/>
      <c r="G40" s="42" t="s">
        <v>36</v>
      </c>
      <c r="H40" s="42"/>
      <c r="I40" s="42"/>
      <c r="J40" s="42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Normal="100" zoomScaleSheetLayoutView="100" workbookViewId="0">
      <selection activeCell="D17" sqref="D17"/>
    </sheetView>
  </sheetViews>
  <sheetFormatPr baseColWidth="10" defaultColWidth="11.42578125" defaultRowHeight="12.75" x14ac:dyDescent="0.2"/>
  <cols>
    <col min="1" max="1" width="38.5703125" style="1" bestFit="1" customWidth="1"/>
    <col min="2" max="2" width="6.285156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 - JUNIO 25</v>
      </c>
      <c r="M8" s="34"/>
      <c r="N8" s="34"/>
    </row>
    <row r="10" spans="1:14" x14ac:dyDescent="0.2">
      <c r="A10" s="4" t="s">
        <v>8</v>
      </c>
      <c r="B10" s="34" t="str">
        <f>'1'!B10</f>
        <v>MCA. LILIANA IRASEMA AGUIRRE CARDOZA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">
        <v>39</v>
      </c>
      <c r="B14" s="9" t="s">
        <v>55</v>
      </c>
      <c r="C14" s="9" t="s">
        <v>40</v>
      </c>
      <c r="D14" s="9" t="s">
        <v>56</v>
      </c>
      <c r="E14" s="9">
        <v>20</v>
      </c>
      <c r="F14" s="9">
        <v>15</v>
      </c>
      <c r="G14" s="9">
        <v>2</v>
      </c>
      <c r="H14" s="10">
        <f t="shared" ref="H14:H27" si="0">F14/E14</f>
        <v>0.75</v>
      </c>
      <c r="I14" s="9">
        <v>3</v>
      </c>
      <c r="J14" s="10">
        <f t="shared" ref="J14:J28" si="1">I14/E14</f>
        <v>0.15</v>
      </c>
      <c r="K14" s="9">
        <v>0</v>
      </c>
      <c r="L14" s="10">
        <f t="shared" ref="L14:L28" si="2">K14/E14</f>
        <v>0</v>
      </c>
      <c r="M14" s="9">
        <v>62</v>
      </c>
      <c r="N14" s="15">
        <v>0.85</v>
      </c>
    </row>
    <row r="15" spans="1:14" s="11" customFormat="1" ht="25.5" x14ac:dyDescent="0.2">
      <c r="A15" s="9" t="s">
        <v>39</v>
      </c>
      <c r="B15" s="9" t="s">
        <v>55</v>
      </c>
      <c r="C15" s="9" t="s">
        <v>41</v>
      </c>
      <c r="D15" s="9" t="s">
        <v>56</v>
      </c>
      <c r="E15" s="9">
        <v>16</v>
      </c>
      <c r="F15" s="9">
        <v>10</v>
      </c>
      <c r="G15" s="9">
        <v>3</v>
      </c>
      <c r="H15" s="10">
        <f t="shared" si="0"/>
        <v>0.625</v>
      </c>
      <c r="I15" s="9">
        <v>3</v>
      </c>
      <c r="J15" s="10">
        <f t="shared" si="1"/>
        <v>0.1875</v>
      </c>
      <c r="K15" s="9">
        <v>0</v>
      </c>
      <c r="L15" s="10">
        <f t="shared" si="2"/>
        <v>0</v>
      </c>
      <c r="M15" s="9">
        <v>51</v>
      </c>
      <c r="N15" s="15">
        <v>0.81</v>
      </c>
    </row>
    <row r="16" spans="1:14" s="11" customFormat="1" ht="25.5" x14ac:dyDescent="0.2">
      <c r="A16" s="9" t="s">
        <v>42</v>
      </c>
      <c r="B16" s="9" t="s">
        <v>55</v>
      </c>
      <c r="C16" s="9" t="s">
        <v>38</v>
      </c>
      <c r="D16" s="9" t="s">
        <v>57</v>
      </c>
      <c r="E16" s="9">
        <v>29</v>
      </c>
      <c r="F16" s="9">
        <v>28</v>
      </c>
      <c r="G16" s="9">
        <v>1</v>
      </c>
      <c r="H16" s="10">
        <f t="shared" si="0"/>
        <v>0.96551724137931039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81</v>
      </c>
      <c r="N16" s="15">
        <v>0.83</v>
      </c>
    </row>
    <row r="17" spans="1:14" s="11" customFormat="1" ht="25.5" x14ac:dyDescent="0.2">
      <c r="A17" s="9" t="s">
        <v>43</v>
      </c>
      <c r="B17" s="9" t="s">
        <v>55</v>
      </c>
      <c r="C17" s="9" t="s">
        <v>44</v>
      </c>
      <c r="D17" s="9" t="s">
        <v>46</v>
      </c>
      <c r="E17" s="9">
        <v>21</v>
      </c>
      <c r="F17" s="9">
        <v>9</v>
      </c>
      <c r="G17" s="9">
        <v>11</v>
      </c>
      <c r="H17" s="10">
        <f t="shared" si="0"/>
        <v>0.42857142857142855</v>
      </c>
      <c r="I17" s="9">
        <f t="shared" si="3"/>
        <v>1</v>
      </c>
      <c r="J17" s="10">
        <f t="shared" si="1"/>
        <v>4.7619047619047616E-2</v>
      </c>
      <c r="K17" s="9">
        <v>0</v>
      </c>
      <c r="L17" s="10">
        <f t="shared" si="2"/>
        <v>0</v>
      </c>
      <c r="M17" s="9">
        <v>79</v>
      </c>
      <c r="N17" s="15">
        <v>0.76</v>
      </c>
    </row>
    <row r="18" spans="1:14" s="11" customFormat="1" ht="25.5" x14ac:dyDescent="0.2">
      <c r="A18" s="9" t="s">
        <v>43</v>
      </c>
      <c r="B18" s="9" t="s">
        <v>55</v>
      </c>
      <c r="C18" s="9" t="s">
        <v>45</v>
      </c>
      <c r="D18" s="9" t="s">
        <v>46</v>
      </c>
      <c r="E18" s="9">
        <v>19</v>
      </c>
      <c r="F18" s="9">
        <v>7</v>
      </c>
      <c r="G18" s="9">
        <v>9</v>
      </c>
      <c r="H18" s="10">
        <f t="shared" si="0"/>
        <v>0.36842105263157893</v>
      </c>
      <c r="I18" s="9">
        <f t="shared" si="3"/>
        <v>3</v>
      </c>
      <c r="J18" s="10">
        <f t="shared" si="1"/>
        <v>0.15789473684210525</v>
      </c>
      <c r="K18" s="9">
        <v>0</v>
      </c>
      <c r="L18" s="10">
        <f t="shared" si="2"/>
        <v>0</v>
      </c>
      <c r="M18" s="9">
        <v>71</v>
      </c>
      <c r="N18" s="15">
        <v>0.84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105</v>
      </c>
      <c r="F28" s="17">
        <f>SUM(F14:F27)</f>
        <v>69</v>
      </c>
      <c r="G28" s="17">
        <f>SUM(G14:G27)</f>
        <v>26</v>
      </c>
      <c r="H28" s="18">
        <f>SUM(F28:G28)/E28</f>
        <v>0.90476190476190477</v>
      </c>
      <c r="I28" s="17">
        <f t="shared" si="3"/>
        <v>10</v>
      </c>
      <c r="J28" s="18">
        <f t="shared" si="1"/>
        <v>9.5238095238095233E-2</v>
      </c>
      <c r="K28" s="17">
        <f>SUM(K14:K27)</f>
        <v>0</v>
      </c>
      <c r="L28" s="18">
        <f t="shared" si="2"/>
        <v>0</v>
      </c>
      <c r="M28" s="17">
        <f>AVERAGE(M14:M27)</f>
        <v>68.8</v>
      </c>
      <c r="N28" s="19">
        <f>AVERAGE(N14:N27)</f>
        <v>0.81799999999999995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43"/>
      <c r="C34" s="43"/>
      <c r="D34" s="43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2" t="str">
        <f>B10</f>
        <v>MCA. LILIANA IRASEMA AGUIRRE CARDOZA</v>
      </c>
      <c r="C37" s="42"/>
      <c r="D37" s="42"/>
      <c r="E37" s="13"/>
      <c r="F37" s="13"/>
      <c r="G37" s="42" t="s">
        <v>35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cp:lastPrinted>2022-10-12T03:51:57Z</cp:lastPrinted>
  <dcterms:created xsi:type="dcterms:W3CDTF">2021-11-22T14:45:25Z</dcterms:created>
  <dcterms:modified xsi:type="dcterms:W3CDTF">2025-06-18T04:40:26Z</dcterms:modified>
  <cp:category/>
  <cp:contentStatus/>
</cp:coreProperties>
</file>