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ARCIALES Y FINAL\"/>
    </mc:Choice>
  </mc:AlternateContent>
  <xr:revisionPtr revIDLastSave="0" documentId="13_ncr:1_{3C13685F-FC78-44AD-8C9F-EA4C860504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TABILIDAD FINANC 204-A" sheetId="8" r:id="rId1"/>
    <sheet name="CONTABILIDAD FINAN 204-B" sheetId="5" r:id="rId2"/>
    <sheet name="SERVICIO AL CLIENTE 805-A" sheetId="1" r:id="rId3"/>
    <sheet name="ING DE COSTOS 606-A" sheetId="3" r:id="rId4"/>
    <sheet name="ING DE COSTOS 606-B" sheetId="10" r:id="rId5"/>
    <sheet name="Hoja1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9" i="1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9" i="10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3"/>
  <c r="P56" i="10"/>
  <c r="O56" i="10"/>
  <c r="N56" i="10"/>
  <c r="M56" i="10"/>
  <c r="L56" i="10"/>
  <c r="K56" i="10"/>
  <c r="J56" i="10"/>
  <c r="P55" i="10"/>
  <c r="P58" i="10" s="1"/>
  <c r="O55" i="10"/>
  <c r="O58" i="10" s="1"/>
  <c r="N55" i="10"/>
  <c r="N58" i="10" s="1"/>
  <c r="M55" i="10"/>
  <c r="L55" i="10"/>
  <c r="L58" i="10" s="1"/>
  <c r="K55" i="10"/>
  <c r="K58" i="10" s="1"/>
  <c r="J55" i="10"/>
  <c r="P54" i="10"/>
  <c r="P57" i="10" s="1"/>
  <c r="O54" i="10"/>
  <c r="O57" i="10" s="1"/>
  <c r="N54" i="10"/>
  <c r="N57" i="10" s="1"/>
  <c r="M54" i="10"/>
  <c r="L54" i="10"/>
  <c r="L57" i="10" s="1"/>
  <c r="K54" i="10"/>
  <c r="K57" i="10" s="1"/>
  <c r="J54" i="10"/>
  <c r="Q37" i="10"/>
  <c r="Q36" i="10"/>
  <c r="Q35" i="10"/>
  <c r="Q34" i="10"/>
  <c r="Q33" i="10"/>
  <c r="Q32" i="10"/>
  <c r="Q31" i="10"/>
  <c r="Q30" i="10"/>
  <c r="Q29" i="10"/>
  <c r="Q28" i="10"/>
  <c r="Q27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10" i="10"/>
  <c r="Q10" i="5"/>
  <c r="Q11" i="5"/>
  <c r="Q12" i="5"/>
  <c r="Q13" i="5"/>
  <c r="Q14" i="5"/>
  <c r="Q15" i="5"/>
  <c r="Q16" i="5"/>
  <c r="Q17" i="5"/>
  <c r="Q18" i="5"/>
  <c r="Q19" i="5"/>
  <c r="Q20" i="5"/>
  <c r="Q9" i="8"/>
  <c r="Q33" i="8"/>
  <c r="Q34" i="8"/>
  <c r="Q56" i="10" l="1"/>
  <c r="J58" i="10"/>
  <c r="M58" i="10"/>
  <c r="M57" i="10"/>
  <c r="J57" i="10"/>
  <c r="Q54" i="10"/>
  <c r="Q55" i="10"/>
  <c r="Q58" i="10" s="1"/>
  <c r="P56" i="8"/>
  <c r="O56" i="8"/>
  <c r="N56" i="8"/>
  <c r="M56" i="8"/>
  <c r="L56" i="8"/>
  <c r="K56" i="8"/>
  <c r="J56" i="8"/>
  <c r="P55" i="8"/>
  <c r="P58" i="8" s="1"/>
  <c r="O55" i="8"/>
  <c r="N55" i="8"/>
  <c r="M55" i="8"/>
  <c r="L55" i="8"/>
  <c r="K55" i="8"/>
  <c r="J55" i="8"/>
  <c r="P54" i="8"/>
  <c r="P57" i="8" s="1"/>
  <c r="O54" i="8"/>
  <c r="O57" i="8" s="1"/>
  <c r="N54" i="8"/>
  <c r="M54" i="8"/>
  <c r="L54" i="8"/>
  <c r="K54" i="8"/>
  <c r="J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30" i="3"/>
  <c r="Q31" i="3"/>
  <c r="Q32" i="3"/>
  <c r="Q33" i="3"/>
  <c r="Q34" i="3"/>
  <c r="Q35" i="3"/>
  <c r="Q36" i="3"/>
  <c r="Q37" i="3"/>
  <c r="Q21" i="5"/>
  <c r="Q22" i="5"/>
  <c r="Q23" i="5"/>
  <c r="Q24" i="5"/>
  <c r="Q25" i="5"/>
  <c r="Q26" i="5"/>
  <c r="Q27" i="5"/>
  <c r="Q28" i="5"/>
  <c r="Q29" i="5"/>
  <c r="Q30" i="5"/>
  <c r="Q31" i="5"/>
  <c r="Q32" i="5"/>
  <c r="Q9" i="5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7" i="10" l="1"/>
  <c r="L57" i="8"/>
  <c r="L58" i="8"/>
  <c r="K57" i="8"/>
  <c r="Q56" i="8"/>
  <c r="M58" i="8"/>
  <c r="M57" i="8"/>
  <c r="J58" i="8"/>
  <c r="N58" i="8"/>
  <c r="J57" i="8"/>
  <c r="N57" i="8"/>
  <c r="K58" i="8"/>
  <c r="O58" i="8"/>
  <c r="Q54" i="8"/>
  <c r="Q55" i="8"/>
  <c r="P58" i="5"/>
  <c r="L57" i="5"/>
  <c r="L58" i="5"/>
  <c r="O57" i="3"/>
  <c r="N57" i="5"/>
  <c r="M58" i="5"/>
  <c r="M57" i="5"/>
  <c r="N58" i="5"/>
  <c r="L57" i="3"/>
  <c r="L58" i="3"/>
  <c r="O58" i="5"/>
  <c r="O57" i="5"/>
  <c r="K58" i="5"/>
  <c r="K57" i="5"/>
  <c r="M57" i="3"/>
  <c r="K57" i="3"/>
  <c r="J57" i="5"/>
  <c r="J58" i="5"/>
  <c r="N58" i="3"/>
  <c r="N57" i="3"/>
  <c r="J58" i="3"/>
  <c r="J57" i="3"/>
  <c r="Q56" i="3"/>
  <c r="M58" i="3"/>
  <c r="K58" i="3"/>
  <c r="O58" i="3"/>
  <c r="Q56" i="5"/>
  <c r="Q54" i="5"/>
  <c r="Q55" i="5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8" l="1"/>
  <c r="Q57" i="8"/>
  <c r="Q58" i="3"/>
  <c r="Q57" i="3"/>
  <c r="Q58" i="5"/>
  <c r="Q57" i="5"/>
  <c r="Q49" i="1"/>
  <c r="Q50" i="1"/>
  <c r="Q51" i="1"/>
  <c r="Q52" i="1"/>
  <c r="Q38" i="1" l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Q58" i="1" l="1"/>
  <c r="Q57" i="1"/>
</calcChain>
</file>

<file path=xl/sharedStrings.xml><?xml version="1.0" encoding="utf-8"?>
<sst xmlns="http://schemas.openxmlformats.org/spreadsheetml/2006/main" count="348" uniqueCount="244">
  <si>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</si>
  <si>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</si>
  <si>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</si>
  <si>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</si>
  <si>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</si>
  <si>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</si>
  <si>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</si>
  <si>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</si>
  <si>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</si>
  <si>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</si>
  <si>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</si>
  <si>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</si>
  <si>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</si>
  <si>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</si>
  <si>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</si>
  <si>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</si>
  <si>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</si>
  <si>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</si>
  <si>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</si>
  <si>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</si>
  <si>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</si>
  <si>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</si>
  <si>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</si>
  <si>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</si>
  <si>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LILIANA IRASEMA AGUIRRE CARDOZA</t>
  </si>
  <si>
    <t>805-A</t>
  </si>
  <si>
    <t>ALVARADO ORTIZ CARLOS DAVID</t>
  </si>
  <si>
    <t>CASTILLO GONZALEZ ABRIL GUADALUPE</t>
  </si>
  <si>
    <t>COBAXIN IXTEPAN GABRIEL DE JESUS</t>
  </si>
  <si>
    <t>DE LA CRUZ LOPEZ ALMA GISELLE</t>
  </si>
  <si>
    <t>FLORES DELGADO ARTURO</t>
  </si>
  <si>
    <t>MANTILLA PUCHETA LEONARDO</t>
  </si>
  <si>
    <t>MARQUEZ PEREZ ALEJANDRO</t>
  </si>
  <si>
    <t>MARTINEZ CAGAL CESAR EDUARDO</t>
  </si>
  <si>
    <t>POLITO VILLEGAS EMMANUEL</t>
  </si>
  <si>
    <t>241U0567</t>
  </si>
  <si>
    <t>241U0143</t>
  </si>
  <si>
    <t>241U0147</t>
  </si>
  <si>
    <t>241U0149</t>
  </si>
  <si>
    <t>241U0151</t>
  </si>
  <si>
    <t>241U0153</t>
  </si>
  <si>
    <t>241U0155</t>
  </si>
  <si>
    <t>241U0158</t>
  </si>
  <si>
    <t>241U0461</t>
  </si>
  <si>
    <t>241U0566</t>
  </si>
  <si>
    <t>241U0161</t>
  </si>
  <si>
    <t>241U0162</t>
  </si>
  <si>
    <t>241U0565</t>
  </si>
  <si>
    <t>241U0170</t>
  </si>
  <si>
    <t>241U0177</t>
  </si>
  <si>
    <t>MIXTEGA BUSTAMANTE HUGO FERNANDO</t>
  </si>
  <si>
    <t>241U0164</t>
  </si>
  <si>
    <t>BAXIN CAGAL ITZIHUARY CAROLINA</t>
  </si>
  <si>
    <t>PALACIOS CUEVAS JESUS ALDAHIR</t>
  </si>
  <si>
    <t>XOLO FLORES MIGUEL ANGEL</t>
  </si>
  <si>
    <t>INSTITUTO TECNOLOGICO SUPERIOR DE SAN ANDRES TUXTLA</t>
  </si>
  <si>
    <t>CONTABILIDAD FINANCIERA</t>
  </si>
  <si>
    <t>204-A</t>
  </si>
  <si>
    <t>FEBRERO - JUNIO 2025</t>
  </si>
  <si>
    <t>241U0142</t>
  </si>
  <si>
    <t>AMBROS TORNADO DEYZI AIMETH</t>
  </si>
  <si>
    <t>241U0145</t>
  </si>
  <si>
    <t>241U0146</t>
  </si>
  <si>
    <t>241U0152</t>
  </si>
  <si>
    <t>CADENA TOTO FERNANDO JAVIER</t>
  </si>
  <si>
    <t>CAGAL LUCIANO CESAR IVAN</t>
  </si>
  <si>
    <t>CEBALLOS SERRANO JOSE ENRIQUE</t>
  </si>
  <si>
    <t>CRUZ LAZARO YOSELIN</t>
  </si>
  <si>
    <t>HERNANDEZ RODRIGUEZ ROBERTO</t>
  </si>
  <si>
    <t>HERNANDEZ VILLEGAS ANGEL ELIHU</t>
  </si>
  <si>
    <t>JACOBO TOTO NESTOR JULIAN</t>
  </si>
  <si>
    <t>LIRA DOMINGUEZ CAMILA</t>
  </si>
  <si>
    <t>MATIAS SEBA MARTHA CECILIA</t>
  </si>
  <si>
    <t>MIXTEGA HERNANDEZ ALAN  VLADIMIR</t>
  </si>
  <si>
    <t>MIXTEGA HERNANDEZ  JAVIER DE JESUS</t>
  </si>
  <si>
    <t>MOLINA PEREZ LUIS ALEJANDRO</t>
  </si>
  <si>
    <t>OCTAVO GUATZOZON ROSELI</t>
  </si>
  <si>
    <t>ORGANISTA VILLASECA INGRID KARINA</t>
  </si>
  <si>
    <t>PEREZ QUINO YANIN IVETH</t>
  </si>
  <si>
    <t>PUCHETA COTO MAURICIO</t>
  </si>
  <si>
    <t>RUIZ SAENZ ALEXANDER RAFAEL</t>
  </si>
  <si>
    <t>SUAREZ NAVA ALICIA</t>
  </si>
  <si>
    <t>TEMIX ANDRADE ANDRES</t>
  </si>
  <si>
    <t>241U0156</t>
  </si>
  <si>
    <t>241U0157</t>
  </si>
  <si>
    <t>241U0159</t>
  </si>
  <si>
    <t>241U0160</t>
  </si>
  <si>
    <t>241U0163</t>
  </si>
  <si>
    <t>241U0165</t>
  </si>
  <si>
    <t>241U0652</t>
  </si>
  <si>
    <t>241U0166</t>
  </si>
  <si>
    <t>241U0167</t>
  </si>
  <si>
    <t>241U0168</t>
  </si>
  <si>
    <t>241U0613</t>
  </si>
  <si>
    <t>241U0171</t>
  </si>
  <si>
    <t>241U0173</t>
  </si>
  <si>
    <t>241U0174</t>
  </si>
  <si>
    <t>241U0175</t>
  </si>
  <si>
    <t>231U0142</t>
  </si>
  <si>
    <t>204-B</t>
  </si>
  <si>
    <t>FEBRERO -JUNIO 2025</t>
  </si>
  <si>
    <t>CORTES ZARATE JOSHUA ALEXANDER</t>
  </si>
  <si>
    <t>HERNANDEZ PEREZ DANIEL TONATIUH</t>
  </si>
  <si>
    <t>MARINI ALVAREZ CYNTHIA AYDEE</t>
  </si>
  <si>
    <t>SERVICIO AL CLIENTE</t>
  </si>
  <si>
    <t xml:space="preserve">INGENIERIA DE COSTOS </t>
  </si>
  <si>
    <t>606-A</t>
  </si>
  <si>
    <t>INGENIERIA DE COSTOS</t>
  </si>
  <si>
    <t>606-B</t>
  </si>
  <si>
    <t>211U0208</t>
  </si>
  <si>
    <t>AMBROS MALAGA DIANA AZUCENA</t>
  </si>
  <si>
    <t>BAXIN POLITO FATIMA ALEJANDRA</t>
  </si>
  <si>
    <t>BUSTAMANTE FISCAL ANAHI</t>
  </si>
  <si>
    <t>CABAÑAS VILLASANA JUAN MANUEL</t>
  </si>
  <si>
    <t>CAGAL XOLO GABRIELA</t>
  </si>
  <si>
    <t>CHIBAMBA IGNOT ESTRELLA</t>
  </si>
  <si>
    <t>CHIGUIL PUCHETA ANDREA LIZETH</t>
  </si>
  <si>
    <t>CHIPOL XALA JOSUE</t>
  </si>
  <si>
    <t>CHONTAL GARCIA DANIA YAZARETH</t>
  </si>
  <si>
    <t>CRUZ CONTRERAS DALLIANS</t>
  </si>
  <si>
    <t>CRUZ LOBATO HENRY</t>
  </si>
  <si>
    <t>FISCAL CATEMAXCA ISAEL</t>
  </si>
  <si>
    <t>IXBA CHONTAL PERLA DEL CARMEN</t>
  </si>
  <si>
    <t>LAZARO MARTINEZ HERIBERTO CARLOS</t>
  </si>
  <si>
    <t>MARTINEZ MARTINEZ VICTOR HUGO</t>
  </si>
  <si>
    <t>MORALES HERNANDEZ ZAZIL-HA ZILVANI</t>
  </si>
  <si>
    <t>OLEA CATEMAXCA KENIA SARAI</t>
  </si>
  <si>
    <t>OSORIO IXTEPAN MARCOS</t>
  </si>
  <si>
    <t>PEREZ ESCRIBANO LAISA CONCEPCION</t>
  </si>
  <si>
    <t>POLITO BARRAGAN ERICK</t>
  </si>
  <si>
    <t>PRETELIN FONSECA MARIA JOSE</t>
  </si>
  <si>
    <t>REYES SOSME ALEX</t>
  </si>
  <si>
    <t>RODRIGUEZ MARCIAL HEIDI ANGELICA</t>
  </si>
  <si>
    <t>SAINZ CHIGUIL ALEJANDRA</t>
  </si>
  <si>
    <t>TEPOX CHAPOL ROSA YASMIN</t>
  </si>
  <si>
    <t>VAZQUEZ CORDERO CARLOS YAVHET</t>
  </si>
  <si>
    <t>VELASCO CONTRERAS GUSTAVO</t>
  </si>
  <si>
    <t>VERGARA POLITO MARIA MAGDALENA</t>
  </si>
  <si>
    <t>XOLO TORNADO LIZBETH</t>
  </si>
  <si>
    <t>211U0212</t>
  </si>
  <si>
    <t>211U0214</t>
  </si>
  <si>
    <t>211U0215</t>
  </si>
  <si>
    <t>211U0217</t>
  </si>
  <si>
    <t>211U0223</t>
  </si>
  <si>
    <t>211U0224</t>
  </si>
  <si>
    <t>211U0225</t>
  </si>
  <si>
    <t>211U0226</t>
  </si>
  <si>
    <t>211U0229</t>
  </si>
  <si>
    <t>211U0234</t>
  </si>
  <si>
    <t>211U0647</t>
  </si>
  <si>
    <t>211U0615</t>
  </si>
  <si>
    <t>211U0243</t>
  </si>
  <si>
    <t>211U0249</t>
  </si>
  <si>
    <t>211U0252</t>
  </si>
  <si>
    <t>211U0254</t>
  </si>
  <si>
    <t>211U0256</t>
  </si>
  <si>
    <t>211U0260</t>
  </si>
  <si>
    <t>211U0262</t>
  </si>
  <si>
    <t>211U0265</t>
  </si>
  <si>
    <t>211U0270</t>
  </si>
  <si>
    <t>211U0272</t>
  </si>
  <si>
    <t>211U0273</t>
  </si>
  <si>
    <t>211U0279</t>
  </si>
  <si>
    <t>211U0284</t>
  </si>
  <si>
    <t>211U0614</t>
  </si>
  <si>
    <t>211U0286</t>
  </si>
  <si>
    <t>211U0289</t>
  </si>
  <si>
    <t>221U0349</t>
  </si>
  <si>
    <t>221U0350</t>
  </si>
  <si>
    <t>221U0352</t>
  </si>
  <si>
    <t>221U0354</t>
  </si>
  <si>
    <t>221U0355</t>
  </si>
  <si>
    <t>221U0356</t>
  </si>
  <si>
    <t>221U0357</t>
  </si>
  <si>
    <t>221U0358</t>
  </si>
  <si>
    <t>221U0362</t>
  </si>
  <si>
    <t>221U0364</t>
  </si>
  <si>
    <t>221U0366</t>
  </si>
  <si>
    <t>221U0369</t>
  </si>
  <si>
    <t>BELLI FISCAL MARITZA GUADALUPE</t>
  </si>
  <si>
    <t>BUMAS MORENO JUAN MANUEL</t>
  </si>
  <si>
    <t>CAIXBA SINACA JAEL</t>
  </si>
  <si>
    <t>BUSTAMANTE OLEA KEVIN</t>
  </si>
  <si>
    <t>CHAGALA TEPACH MARIXCHEL</t>
  </si>
  <si>
    <t>CHONTAL VENTURA EDWIN GEOVANNI</t>
  </si>
  <si>
    <t>CORTEZ ESTRADA OMAR</t>
  </si>
  <si>
    <t>FIGUEROA CRUZ MARITZA</t>
  </si>
  <si>
    <t>GONZALEZ LARA GAEL</t>
  </si>
  <si>
    <t>HERNANDEZ MARTINEZ JOSE EDUARDO</t>
  </si>
  <si>
    <t>MALAGA MARTINEZ KARINA DEL CARMEN</t>
  </si>
  <si>
    <t>MARTINEZ BERDON KARLA VEYDA</t>
  </si>
  <si>
    <t>MIXTEGA SIXTECO DAVED SADITH</t>
  </si>
  <si>
    <t>QUINO VELASCO FATIMA DE LOURDES</t>
  </si>
  <si>
    <t>REYES HERNANDEZ YANELY GIZEH</t>
  </si>
  <si>
    <t>SANTIAGO CATEMXCA HEIDI ANDREA</t>
  </si>
  <si>
    <t>TENORIO ARTIGAS LISSETH</t>
  </si>
  <si>
    <t>TOTO ANOTA ZAHIRA YAMARA</t>
  </si>
  <si>
    <t>VICTORIO MEDINA ANETH MICHELL</t>
  </si>
  <si>
    <t>DOMINGUEZ MARCOS JUAN CARLOS</t>
  </si>
  <si>
    <t>BARRERA FLORES MILAGROS DEL CARMEN</t>
  </si>
  <si>
    <t>221U0801</t>
  </si>
  <si>
    <t>221U0372</t>
  </si>
  <si>
    <t>221U0377</t>
  </si>
  <si>
    <t>221U0380</t>
  </si>
  <si>
    <t>221U0383</t>
  </si>
  <si>
    <t>221U0387</t>
  </si>
  <si>
    <t>221U0397</t>
  </si>
  <si>
    <t>221U0398</t>
  </si>
  <si>
    <t>221U0402</t>
  </si>
  <si>
    <t>221U0405</t>
  </si>
  <si>
    <t>221U0406</t>
  </si>
  <si>
    <t>221U0409</t>
  </si>
  <si>
    <t>221U0348</t>
  </si>
  <si>
    <t>ALVARADO CUAZOZON WILLIAMS</t>
  </si>
  <si>
    <t>CATEMAXCA QUINTO FATIMA LEILANY</t>
  </si>
  <si>
    <t>CHAPARRO RAMOS DANAEH</t>
  </si>
  <si>
    <t>COCUYO ABRAJAN PEDRO YAHIR</t>
  </si>
  <si>
    <t>GONZALEZ MARTINEZ ANDRES ALBERTO</t>
  </si>
  <si>
    <t>GONZALEZ CRUZ MARIA DE JESUS</t>
  </si>
  <si>
    <t>GRACIA MARTINEZ AMERICA ABIGAIL</t>
  </si>
  <si>
    <t>LOPEZ CERVANTES EVA ESTRELLA</t>
  </si>
  <si>
    <t>MANTILLA MANTILLA RAMSES</t>
  </si>
  <si>
    <t>MAZA JIMENEZ MICHEL ALEXIS</t>
  </si>
  <si>
    <t>MENDOZA ACULTECO ANA SARAHI</t>
  </si>
  <si>
    <t>MEZA CASTELLANOS KARLA ESTEFANIA</t>
  </si>
  <si>
    <t>NAVARRETE MONTAN SERGIO NAIN</t>
  </si>
  <si>
    <t>PEREZ MARQUEZ SUSSAN</t>
  </si>
  <si>
    <t>POLITO CINTA DANNA YAMILETH</t>
  </si>
  <si>
    <t>PRIETO HUERTA FESCO</t>
  </si>
  <si>
    <t>PUCHETA SANTOS CELESTE JOVANA</t>
  </si>
  <si>
    <t xml:space="preserve">TEMICH MARTINEZ MARISOL DE JESUS </t>
  </si>
  <si>
    <t>221U0303</t>
  </si>
  <si>
    <t>221U0373</t>
  </si>
  <si>
    <t>221U0374</t>
  </si>
  <si>
    <t>221U0378</t>
  </si>
  <si>
    <t>221U0381</t>
  </si>
  <si>
    <t>221U0384</t>
  </si>
  <si>
    <t>221U0385</t>
  </si>
  <si>
    <t>221U0389</t>
  </si>
  <si>
    <t>221U0391</t>
  </si>
  <si>
    <t>221U0394</t>
  </si>
  <si>
    <t>221U0395</t>
  </si>
  <si>
    <t>221U0396</t>
  </si>
  <si>
    <t>221U0404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</si>
</sst>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1" fontId="0" fillId="0" borderId="0" xfId="0" applyNumberFormat="1"/>
    <xf numFmtId="16" fontId="0" fillId="0" borderId="0" xfId="0" applyNumberFormat="1"/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75D06-5363-4284-B5A8-F6FA931BF2E2}">
  <dimension ref="B2:V62"/>
  <sheetViews>
    <sheetView tabSelected="1" zoomScaleNormal="100" workbookViewId="0">
      <selection activeCell="Q31" sqref="Q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11.85546875" bestFit="1" customWidth="1"/>
  </cols>
  <sheetData>
    <row r="2" spans="2:22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22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2" x14ac:dyDescent="0.25">
      <c r="C4" t="s">
        <v>0</v>
      </c>
      <c r="D4" s="36" t="s">
        <v>56</v>
      </c>
      <c r="E4" s="36"/>
      <c r="F4" s="36"/>
      <c r="G4" s="36"/>
      <c r="I4" t="s">
        <v>1</v>
      </c>
      <c r="J4" s="36" t="s">
        <v>57</v>
      </c>
      <c r="K4" s="36"/>
      <c r="M4" t="s">
        <v>2</v>
      </c>
      <c r="N4" s="40">
        <v>45721</v>
      </c>
      <c r="O4" s="40"/>
    </row>
    <row r="5" spans="2:22" ht="6.75" customHeight="1" x14ac:dyDescent="0.25">
      <c r="D5" s="5"/>
      <c r="E5" s="5"/>
      <c r="F5" s="5"/>
      <c r="G5" s="5"/>
    </row>
    <row r="6" spans="2:22" x14ac:dyDescent="0.25">
      <c r="C6" t="s">
        <v>3</v>
      </c>
      <c r="D6" s="36" t="s">
        <v>58</v>
      </c>
      <c r="E6" s="36"/>
      <c r="F6" s="36"/>
      <c r="G6" s="36"/>
      <c r="I6" s="37" t="s">
        <v>22</v>
      </c>
      <c r="J6" s="37"/>
      <c r="K6" s="38" t="s">
        <v>24</v>
      </c>
      <c r="L6" s="38"/>
      <c r="M6" s="38"/>
      <c r="N6" s="38"/>
      <c r="O6" s="38"/>
      <c r="P6" s="38"/>
      <c r="Q6" s="38"/>
    </row>
    <row r="7" spans="2:22" ht="11.25" customHeight="1" x14ac:dyDescent="0.25"/>
    <row r="8" spans="2:22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ht="15" customHeight="1" x14ac:dyDescent="0.25">
      <c r="B9" s="3">
        <v>1</v>
      </c>
      <c r="C9" s="3" t="s">
        <v>59</v>
      </c>
      <c r="D9" s="43" t="s">
        <v>60</v>
      </c>
      <c r="E9" s="43"/>
      <c r="F9" s="43"/>
      <c r="G9" s="43"/>
      <c r="H9" s="43"/>
      <c r="I9" s="20"/>
      <c r="J9" s="17">
        <v>0</v>
      </c>
      <c r="K9" s="4"/>
      <c r="L9" s="4"/>
      <c r="M9" s="4"/>
      <c r="N9" s="4"/>
      <c r="O9" s="4"/>
      <c r="P9" s="4"/>
      <c r="Q9" s="10">
        <f>SUM(J9:P9)/5</f>
        <v>0</v>
      </c>
      <c r="U9" s="26"/>
    </row>
    <row r="10" spans="2:22" ht="15" customHeight="1" x14ac:dyDescent="0.25">
      <c r="B10" s="3">
        <f>B9+1</f>
        <v>2</v>
      </c>
      <c r="C10" s="3" t="s">
        <v>61</v>
      </c>
      <c r="D10" s="19" t="s">
        <v>64</v>
      </c>
      <c r="E10" s="19"/>
      <c r="F10" s="19"/>
      <c r="G10" s="19"/>
      <c r="H10" s="19"/>
      <c r="I10" s="20"/>
      <c r="J10" s="4">
        <v>0</v>
      </c>
      <c r="K10" s="4"/>
      <c r="L10" s="4"/>
      <c r="M10" s="4"/>
      <c r="N10" s="4"/>
      <c r="O10" s="4"/>
      <c r="P10" s="4"/>
      <c r="Q10" s="10">
        <f t="shared" ref="Q10:Q32" si="0">SUM(J10:P10)/5</f>
        <v>0</v>
      </c>
      <c r="U10" s="26"/>
      <c r="V10" s="27"/>
    </row>
    <row r="11" spans="2:22" ht="15" customHeight="1" x14ac:dyDescent="0.25">
      <c r="B11" s="3">
        <f t="shared" ref="B11:B53" si="1">B10+1</f>
        <v>3</v>
      </c>
      <c r="C11" s="3" t="s">
        <v>62</v>
      </c>
      <c r="D11" s="19" t="s">
        <v>65</v>
      </c>
      <c r="E11" s="19"/>
      <c r="F11" s="19"/>
      <c r="G11" s="19"/>
      <c r="H11" s="19"/>
      <c r="I11" s="20"/>
      <c r="J11" s="16">
        <v>0</v>
      </c>
      <c r="K11" s="29"/>
      <c r="L11" s="4"/>
      <c r="M11" s="4"/>
      <c r="N11" s="4"/>
      <c r="O11" s="4"/>
      <c r="P11" s="4"/>
      <c r="Q11" s="10">
        <f t="shared" si="0"/>
        <v>0</v>
      </c>
      <c r="U11" s="26"/>
    </row>
    <row r="12" spans="2:22" ht="15" customHeight="1" x14ac:dyDescent="0.25">
      <c r="B12" s="3">
        <f t="shared" si="1"/>
        <v>4</v>
      </c>
      <c r="C12" s="3" t="s">
        <v>98</v>
      </c>
      <c r="D12" s="19" t="s">
        <v>66</v>
      </c>
      <c r="E12" s="19"/>
      <c r="F12" s="19"/>
      <c r="G12" s="19"/>
      <c r="H12" s="19"/>
      <c r="I12" s="20"/>
      <c r="J12" s="30">
        <v>0</v>
      </c>
      <c r="K12" s="29"/>
      <c r="L12" s="29"/>
      <c r="M12" s="29"/>
      <c r="N12" s="29"/>
      <c r="O12" s="28"/>
      <c r="P12" s="4"/>
      <c r="Q12" s="10">
        <f t="shared" si="0"/>
        <v>0</v>
      </c>
      <c r="U12" s="26"/>
    </row>
    <row r="13" spans="2:22" ht="15" customHeight="1" x14ac:dyDescent="0.25">
      <c r="B13" s="3">
        <f t="shared" si="1"/>
        <v>5</v>
      </c>
      <c r="C13" s="18" t="s">
        <v>63</v>
      </c>
      <c r="D13" s="18" t="s">
        <v>67</v>
      </c>
      <c r="E13" s="19"/>
      <c r="F13" s="19"/>
      <c r="G13" s="19"/>
      <c r="H13" s="19"/>
      <c r="I13" s="20"/>
      <c r="J13" s="30">
        <v>0</v>
      </c>
      <c r="K13" s="29"/>
      <c r="L13" s="4"/>
      <c r="M13" s="29"/>
      <c r="N13" s="29"/>
      <c r="O13" s="28"/>
      <c r="P13" s="4"/>
      <c r="Q13" s="10">
        <f t="shared" si="0"/>
        <v>0</v>
      </c>
      <c r="U13" s="26"/>
    </row>
    <row r="14" spans="2:22" ht="15" customHeight="1" x14ac:dyDescent="0.25">
      <c r="B14" s="3">
        <f t="shared" si="1"/>
        <v>6</v>
      </c>
      <c r="C14" s="18" t="s">
        <v>83</v>
      </c>
      <c r="D14" s="18" t="s">
        <v>68</v>
      </c>
      <c r="E14" s="19"/>
      <c r="F14" s="19"/>
      <c r="G14" s="19"/>
      <c r="H14" s="19"/>
      <c r="I14" s="20"/>
      <c r="J14" s="16">
        <v>0</v>
      </c>
      <c r="K14" s="4"/>
      <c r="L14" s="4"/>
      <c r="M14" s="4"/>
      <c r="N14" s="4"/>
      <c r="O14" s="4"/>
      <c r="P14" s="4"/>
      <c r="Q14" s="10">
        <f t="shared" si="0"/>
        <v>0</v>
      </c>
      <c r="U14" s="26"/>
    </row>
    <row r="15" spans="2:22" ht="15" customHeight="1" x14ac:dyDescent="0.25">
      <c r="B15" s="3">
        <f t="shared" si="1"/>
        <v>7</v>
      </c>
      <c r="C15" s="18" t="s">
        <v>84</v>
      </c>
      <c r="D15" s="18" t="s">
        <v>69</v>
      </c>
      <c r="E15" s="19"/>
      <c r="F15" s="19"/>
      <c r="G15" s="19"/>
      <c r="H15" s="19"/>
      <c r="I15" s="20"/>
      <c r="J15" s="16">
        <v>0</v>
      </c>
      <c r="K15" s="4"/>
      <c r="L15" s="4"/>
      <c r="M15" s="4"/>
      <c r="N15" s="4"/>
      <c r="O15" s="4"/>
      <c r="P15" s="4"/>
      <c r="Q15" s="10">
        <f t="shared" si="0"/>
        <v>0</v>
      </c>
    </row>
    <row r="16" spans="2:22" ht="15" customHeight="1" x14ac:dyDescent="0.25">
      <c r="B16" s="3">
        <f t="shared" si="1"/>
        <v>8</v>
      </c>
      <c r="C16" s="18" t="s">
        <v>85</v>
      </c>
      <c r="D16" s="18" t="s">
        <v>70</v>
      </c>
      <c r="E16" s="19"/>
      <c r="F16" s="19"/>
      <c r="G16" s="19"/>
      <c r="H16" s="19"/>
      <c r="I16" s="20"/>
      <c r="J16" s="16">
        <v>0</v>
      </c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" customHeight="1" x14ac:dyDescent="0.25">
      <c r="B17" s="3">
        <f t="shared" si="1"/>
        <v>9</v>
      </c>
      <c r="C17" s="18" t="s">
        <v>86</v>
      </c>
      <c r="D17" s="18" t="s">
        <v>71</v>
      </c>
      <c r="E17" s="19"/>
      <c r="F17" s="19"/>
      <c r="G17" s="19"/>
      <c r="H17" s="19"/>
      <c r="I17" s="20"/>
      <c r="J17" s="16">
        <v>0</v>
      </c>
      <c r="K17" s="28"/>
      <c r="L17" s="4"/>
      <c r="M17" s="4"/>
      <c r="N17" s="4"/>
      <c r="O17" s="4"/>
      <c r="P17" s="4"/>
      <c r="Q17" s="10">
        <v>0</v>
      </c>
    </row>
    <row r="18" spans="2:17" ht="15" customHeight="1" x14ac:dyDescent="0.25">
      <c r="B18" s="3">
        <f t="shared" si="1"/>
        <v>10</v>
      </c>
      <c r="C18" s="18" t="s">
        <v>87</v>
      </c>
      <c r="D18" s="18" t="s">
        <v>72</v>
      </c>
      <c r="E18" s="19"/>
      <c r="F18" s="19"/>
      <c r="G18" s="19"/>
      <c r="H18" s="19"/>
      <c r="I18" s="20"/>
      <c r="J18" s="16">
        <v>0</v>
      </c>
      <c r="K18" s="29"/>
      <c r="L18" s="4"/>
      <c r="M18" s="4"/>
      <c r="N18" s="29"/>
      <c r="O18" s="4"/>
      <c r="P18" s="4"/>
      <c r="Q18" s="10">
        <f t="shared" si="0"/>
        <v>0</v>
      </c>
    </row>
    <row r="19" spans="2:17" ht="15" customHeight="1" x14ac:dyDescent="0.25">
      <c r="B19" s="3">
        <f t="shared" si="1"/>
        <v>11</v>
      </c>
      <c r="C19" s="18" t="s">
        <v>88</v>
      </c>
      <c r="D19" s="18" t="s">
        <v>73</v>
      </c>
      <c r="E19" s="19"/>
      <c r="F19" s="19"/>
      <c r="G19" s="19"/>
      <c r="H19" s="19"/>
      <c r="I19" s="20"/>
      <c r="J19" s="16">
        <v>0</v>
      </c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" customHeight="1" x14ac:dyDescent="0.25">
      <c r="B20" s="3">
        <f t="shared" si="1"/>
        <v>12</v>
      </c>
      <c r="C20" s="18" t="s">
        <v>89</v>
      </c>
      <c r="D20" s="18" t="s">
        <v>74</v>
      </c>
      <c r="E20" s="19"/>
      <c r="F20" s="19"/>
      <c r="G20" s="19"/>
      <c r="H20" s="19"/>
      <c r="I20" s="20"/>
      <c r="J20" s="16">
        <v>0</v>
      </c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" customHeight="1" x14ac:dyDescent="0.25">
      <c r="B21" s="3">
        <f t="shared" si="1"/>
        <v>13</v>
      </c>
      <c r="C21" s="18" t="s">
        <v>90</v>
      </c>
      <c r="D21" s="18" t="s">
        <v>75</v>
      </c>
      <c r="E21" s="19"/>
      <c r="F21" s="19"/>
      <c r="G21" s="19"/>
      <c r="H21" s="19"/>
      <c r="I21" s="20"/>
      <c r="J21" s="30">
        <v>0</v>
      </c>
      <c r="K21" s="29"/>
      <c r="L21" s="29"/>
      <c r="M21" s="4"/>
      <c r="N21" s="4"/>
      <c r="O21" s="4"/>
      <c r="P21" s="4"/>
      <c r="Q21" s="10">
        <f t="shared" si="0"/>
        <v>0</v>
      </c>
    </row>
    <row r="22" spans="2:17" ht="15" customHeight="1" x14ac:dyDescent="0.25">
      <c r="B22" s="3">
        <f t="shared" si="1"/>
        <v>14</v>
      </c>
      <c r="C22" s="18" t="s">
        <v>91</v>
      </c>
      <c r="D22" s="18" t="s">
        <v>76</v>
      </c>
      <c r="E22" s="19"/>
      <c r="F22" s="19"/>
      <c r="G22" s="19"/>
      <c r="H22" s="19"/>
      <c r="I22" s="20"/>
      <c r="J22" s="4">
        <v>0</v>
      </c>
      <c r="K22" s="29"/>
      <c r="L22" s="4"/>
      <c r="M22" s="4"/>
      <c r="N22" s="4"/>
      <c r="O22" s="4"/>
      <c r="P22" s="4"/>
      <c r="Q22" s="10">
        <f t="shared" si="0"/>
        <v>0</v>
      </c>
    </row>
    <row r="23" spans="2:17" ht="15" customHeight="1" x14ac:dyDescent="0.25">
      <c r="B23" s="3">
        <f t="shared" si="1"/>
        <v>15</v>
      </c>
      <c r="C23" s="18" t="s">
        <v>92</v>
      </c>
      <c r="D23" s="18" t="s">
        <v>77</v>
      </c>
      <c r="E23" s="19"/>
      <c r="F23" s="19"/>
      <c r="G23" s="19"/>
      <c r="H23" s="19"/>
      <c r="I23" s="20"/>
      <c r="J23" s="29">
        <v>0</v>
      </c>
      <c r="K23" s="28"/>
      <c r="L23" s="4"/>
      <c r="M23" s="4"/>
      <c r="N23" s="4"/>
      <c r="O23" s="4"/>
      <c r="P23" s="4"/>
      <c r="Q23" s="10">
        <f t="shared" si="0"/>
        <v>0</v>
      </c>
    </row>
    <row r="24" spans="2:17" ht="15" customHeight="1" x14ac:dyDescent="0.25">
      <c r="B24" s="3">
        <f t="shared" si="1"/>
        <v>16</v>
      </c>
      <c r="C24" s="18" t="s">
        <v>93</v>
      </c>
      <c r="D24" s="18" t="s">
        <v>78</v>
      </c>
      <c r="E24" s="19"/>
      <c r="F24" s="19"/>
      <c r="G24" s="19"/>
      <c r="H24" s="19"/>
      <c r="I24" s="20"/>
      <c r="J24" s="4">
        <v>0</v>
      </c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" customHeight="1" x14ac:dyDescent="0.25">
      <c r="B25" s="3">
        <f t="shared" si="1"/>
        <v>17</v>
      </c>
      <c r="C25" s="18" t="s">
        <v>94</v>
      </c>
      <c r="D25" s="18" t="s">
        <v>79</v>
      </c>
      <c r="E25" s="19"/>
      <c r="F25" s="19"/>
      <c r="G25" s="19"/>
      <c r="H25" s="19"/>
      <c r="I25" s="20"/>
      <c r="J25" s="4">
        <v>0</v>
      </c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" customHeight="1" x14ac:dyDescent="0.25">
      <c r="B26" s="3">
        <f t="shared" si="1"/>
        <v>18</v>
      </c>
      <c r="C26" s="18" t="s">
        <v>95</v>
      </c>
      <c r="D26" s="18" t="s">
        <v>80</v>
      </c>
      <c r="E26" s="19"/>
      <c r="F26" s="19"/>
      <c r="G26" s="19"/>
      <c r="H26" s="19"/>
      <c r="I26" s="20"/>
      <c r="J26" s="4">
        <v>0</v>
      </c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" customHeight="1" x14ac:dyDescent="0.25">
      <c r="B27" s="3">
        <f t="shared" si="1"/>
        <v>19</v>
      </c>
      <c r="C27" s="18" t="s">
        <v>96</v>
      </c>
      <c r="D27" s="18" t="s">
        <v>81</v>
      </c>
      <c r="E27" s="19"/>
      <c r="F27" s="19"/>
      <c r="G27" s="19"/>
      <c r="H27" s="19"/>
      <c r="I27" s="20"/>
      <c r="J27" s="4">
        <v>0</v>
      </c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" customHeight="1" x14ac:dyDescent="0.25">
      <c r="B28" s="3">
        <f t="shared" si="1"/>
        <v>20</v>
      </c>
      <c r="C28" s="18" t="s">
        <v>97</v>
      </c>
      <c r="D28" s="18" t="s">
        <v>82</v>
      </c>
      <c r="E28" s="19"/>
      <c r="F28" s="19"/>
      <c r="G28" s="19"/>
      <c r="H28" s="19"/>
      <c r="I28" s="20"/>
      <c r="J28" s="4">
        <v>0</v>
      </c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" customHeight="1" x14ac:dyDescent="0.25">
      <c r="B29" s="3">
        <f t="shared" si="1"/>
        <v>21</v>
      </c>
      <c r="C29" s="18"/>
      <c r="D29" s="18"/>
      <c r="E29" s="19"/>
      <c r="F29" s="19"/>
      <c r="G29" s="19"/>
      <c r="H29" s="19"/>
      <c r="I29" s="20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" customHeight="1" x14ac:dyDescent="0.25">
      <c r="B30" s="3">
        <f t="shared" si="1"/>
        <v>22</v>
      </c>
      <c r="C30" s="18"/>
      <c r="D30" s="18"/>
      <c r="E30" s="19"/>
      <c r="F30" s="19"/>
      <c r="G30" s="19"/>
      <c r="H30" s="19"/>
      <c r="I30" s="2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" customHeight="1" x14ac:dyDescent="0.25">
      <c r="B31" s="3">
        <f t="shared" si="1"/>
        <v>23</v>
      </c>
      <c r="C31" s="18"/>
      <c r="D31" s="18"/>
      <c r="E31" s="19"/>
      <c r="F31" s="19"/>
      <c r="G31" s="19"/>
      <c r="H31" s="19"/>
      <c r="I31" s="2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" customHeight="1" x14ac:dyDescent="0.25">
      <c r="B32" s="3">
        <f t="shared" si="1"/>
        <v>24</v>
      </c>
      <c r="C32" s="18"/>
      <c r="D32" s="18"/>
      <c r="E32" s="19"/>
      <c r="F32" s="19"/>
      <c r="G32" s="19"/>
      <c r="H32" s="19"/>
      <c r="I32" s="2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" customHeight="1" x14ac:dyDescent="0.25">
      <c r="B33" s="3">
        <f t="shared" si="1"/>
        <v>25</v>
      </c>
      <c r="C33" s="18"/>
      <c r="D33" s="18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>SUM(J33:P33)/5</f>
        <v>0</v>
      </c>
    </row>
    <row r="34" spans="2:17" ht="15" customHeight="1" x14ac:dyDescent="0.25">
      <c r="B34" s="3">
        <f t="shared" si="1"/>
        <v>26</v>
      </c>
      <c r="C34" s="18"/>
      <c r="D34" s="18"/>
      <c r="E34" s="19"/>
      <c r="F34" s="19"/>
      <c r="G34" s="18"/>
      <c r="H34" s="19"/>
      <c r="I34" s="19"/>
      <c r="J34" s="4"/>
      <c r="K34" s="4"/>
      <c r="L34" s="4"/>
      <c r="M34" s="4"/>
      <c r="N34" s="4"/>
      <c r="O34" s="4"/>
      <c r="P34" s="4"/>
      <c r="Q34" s="10">
        <f>SUM(J34:P34)/5</f>
        <v>0</v>
      </c>
    </row>
    <row r="35" spans="2:17" ht="15" customHeight="1" x14ac:dyDescent="0.25">
      <c r="B35" s="3">
        <f t="shared" si="1"/>
        <v>27</v>
      </c>
      <c r="C35" s="3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10">
        <f t="shared" ref="Q35:Q53" si="2">SUM(J35:P35)/7</f>
        <v>0</v>
      </c>
    </row>
    <row r="36" spans="2:17" ht="15" customHeight="1" x14ac:dyDescent="0.25">
      <c r="B36" s="3">
        <f t="shared" si="1"/>
        <v>28</v>
      </c>
      <c r="C36" s="3"/>
      <c r="D36" s="41"/>
      <c r="E36" s="41"/>
      <c r="F36" s="41"/>
      <c r="G36" s="41"/>
      <c r="H36" s="41"/>
      <c r="I36" s="41"/>
      <c r="J36" s="16"/>
      <c r="K36" s="4"/>
      <c r="L36" s="4"/>
      <c r="M36" s="4"/>
      <c r="N36" s="4"/>
      <c r="O36" s="4"/>
      <c r="P36" s="4"/>
      <c r="Q36" s="10">
        <f t="shared" si="2"/>
        <v>0</v>
      </c>
    </row>
    <row r="37" spans="2:17" ht="15" customHeight="1" x14ac:dyDescent="0.25">
      <c r="B37" s="3">
        <f t="shared" si="1"/>
        <v>29</v>
      </c>
      <c r="C37" s="3"/>
      <c r="D37" s="41"/>
      <c r="E37" s="41"/>
      <c r="F37" s="41"/>
      <c r="G37" s="41"/>
      <c r="H37" s="41"/>
      <c r="I37" s="41"/>
      <c r="J37" s="16"/>
      <c r="K37" s="4"/>
      <c r="L37" s="4"/>
      <c r="M37" s="4"/>
      <c r="N37" s="4"/>
      <c r="O37" s="4"/>
      <c r="P37" s="4"/>
      <c r="Q37" s="10">
        <f t="shared" si="2"/>
        <v>0</v>
      </c>
    </row>
    <row r="38" spans="2:17" ht="15" customHeight="1" x14ac:dyDescent="0.25">
      <c r="B38" s="3">
        <f t="shared" si="1"/>
        <v>30</v>
      </c>
      <c r="C38" s="3"/>
      <c r="D38" s="41"/>
      <c r="E38" s="41"/>
      <c r="F38" s="41"/>
      <c r="G38" s="41"/>
      <c r="H38" s="41"/>
      <c r="I38" s="41"/>
      <c r="J38" s="16"/>
      <c r="K38" s="4"/>
      <c r="L38" s="4"/>
      <c r="M38" s="4"/>
      <c r="N38" s="4"/>
      <c r="O38" s="4"/>
      <c r="P38" s="4"/>
      <c r="Q38" s="10">
        <f t="shared" si="2"/>
        <v>0</v>
      </c>
    </row>
    <row r="39" spans="2:17" ht="15" customHeight="1" x14ac:dyDescent="0.25">
      <c r="B39" s="3">
        <f t="shared" si="1"/>
        <v>31</v>
      </c>
      <c r="C39" s="3"/>
      <c r="D39" s="41"/>
      <c r="E39" s="41"/>
      <c r="F39" s="41"/>
      <c r="G39" s="41"/>
      <c r="H39" s="41"/>
      <c r="I39" s="41"/>
      <c r="J39" s="16"/>
      <c r="K39" s="4"/>
      <c r="L39" s="4"/>
      <c r="M39" s="4"/>
      <c r="N39" s="4"/>
      <c r="O39" s="4"/>
      <c r="P39" s="4"/>
      <c r="Q39" s="10">
        <f t="shared" si="2"/>
        <v>0</v>
      </c>
    </row>
    <row r="40" spans="2:17" ht="15" customHeight="1" x14ac:dyDescent="0.25">
      <c r="B40" s="3">
        <f t="shared" si="1"/>
        <v>32</v>
      </c>
      <c r="C40" s="3"/>
      <c r="D40" s="41"/>
      <c r="E40" s="41"/>
      <c r="F40" s="41"/>
      <c r="G40" s="41"/>
      <c r="H40" s="41"/>
      <c r="I40" s="41"/>
      <c r="J40" s="16"/>
      <c r="K40" s="4"/>
      <c r="L40" s="4"/>
      <c r="M40" s="4"/>
      <c r="N40" s="4"/>
      <c r="O40" s="4"/>
      <c r="P40" s="4"/>
      <c r="Q40" s="10">
        <f t="shared" si="2"/>
        <v>0</v>
      </c>
    </row>
    <row r="41" spans="2:17" ht="15" customHeight="1" x14ac:dyDescent="0.25">
      <c r="B41" s="3">
        <f t="shared" si="1"/>
        <v>33</v>
      </c>
      <c r="C41" s="3"/>
      <c r="D41" s="41"/>
      <c r="E41" s="41"/>
      <c r="F41" s="41"/>
      <c r="G41" s="41"/>
      <c r="H41" s="41"/>
      <c r="I41" s="41"/>
      <c r="J41" s="16"/>
      <c r="K41" s="4"/>
      <c r="L41" s="4"/>
      <c r="M41" s="4"/>
      <c r="N41" s="4"/>
      <c r="O41" s="4"/>
      <c r="P41" s="4"/>
      <c r="Q41" s="10">
        <f t="shared" si="2"/>
        <v>0</v>
      </c>
    </row>
    <row r="42" spans="2:17" ht="15" customHeight="1" x14ac:dyDescent="0.25">
      <c r="B42" s="3">
        <f t="shared" si="1"/>
        <v>34</v>
      </c>
      <c r="C42" s="3"/>
      <c r="D42" s="41"/>
      <c r="E42" s="41"/>
      <c r="F42" s="41"/>
      <c r="G42" s="41"/>
      <c r="H42" s="41"/>
      <c r="I42" s="41"/>
      <c r="J42" s="16"/>
      <c r="K42" s="4"/>
      <c r="L42" s="4"/>
      <c r="M42" s="4"/>
      <c r="N42" s="4"/>
      <c r="O42" s="4"/>
      <c r="P42" s="4"/>
      <c r="Q42" s="10">
        <f t="shared" si="2"/>
        <v>0</v>
      </c>
    </row>
    <row r="43" spans="2:17" ht="15" customHeight="1" x14ac:dyDescent="0.25">
      <c r="B43" s="3">
        <f t="shared" si="1"/>
        <v>35</v>
      </c>
      <c r="C43" s="3"/>
      <c r="D43" s="47"/>
      <c r="E43" s="48"/>
      <c r="F43" s="48"/>
      <c r="G43" s="48"/>
      <c r="H43" s="48"/>
      <c r="I43" s="4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ht="15" customHeight="1" x14ac:dyDescent="0.25">
      <c r="B44" s="6">
        <f t="shared" si="1"/>
        <v>36</v>
      </c>
      <c r="C44" s="6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ht="15" customHeight="1" x14ac:dyDescent="0.25">
      <c r="B45" s="6">
        <f t="shared" si="1"/>
        <v>37</v>
      </c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7"/>
      <c r="D50" s="50"/>
      <c r="E50" s="50"/>
      <c r="F50" s="50"/>
      <c r="G50" s="50"/>
      <c r="H50" s="50"/>
      <c r="I50" s="5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50"/>
      <c r="E51" s="50"/>
      <c r="F51" s="50"/>
      <c r="G51" s="50"/>
      <c r="H51" s="50"/>
      <c r="I51" s="5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50"/>
      <c r="E52" s="50"/>
      <c r="F52" s="50"/>
      <c r="G52" s="50"/>
      <c r="H52" s="50"/>
      <c r="I52" s="5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7"/>
      <c r="D54" s="37"/>
      <c r="E54" s="1"/>
      <c r="H54" s="51" t="s">
        <v>19</v>
      </c>
      <c r="I54" s="51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7"/>
      <c r="D55" s="37"/>
      <c r="E55" s="8"/>
      <c r="H55" s="52" t="s">
        <v>20</v>
      </c>
      <c r="I55" s="52"/>
      <c r="J55" s="12">
        <f>COUNTIF(J9:J53,"&lt;70")</f>
        <v>20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37"/>
      <c r="D56" s="37"/>
      <c r="E56" s="37"/>
      <c r="H56" s="52" t="s">
        <v>21</v>
      </c>
      <c r="I56" s="52"/>
      <c r="J56" s="12">
        <f>COUNT(J9:J53)</f>
        <v>20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37"/>
      <c r="D57" s="37"/>
      <c r="E57" s="1"/>
      <c r="H57" s="54" t="s">
        <v>16</v>
      </c>
      <c r="I57" s="54"/>
      <c r="J57" s="13">
        <f>J54/J56</f>
        <v>0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37"/>
      <c r="D58" s="37"/>
      <c r="E58" s="1"/>
      <c r="H58" s="54" t="s">
        <v>17</v>
      </c>
      <c r="I58" s="54"/>
      <c r="J58" s="13">
        <f>J55/J56</f>
        <v>1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37"/>
      <c r="D59" s="37"/>
      <c r="E59" s="8"/>
    </row>
    <row r="60" spans="2:17" x14ac:dyDescent="0.25">
      <c r="C60" s="1"/>
      <c r="D60" s="1"/>
      <c r="E60" s="8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53" t="s">
        <v>18</v>
      </c>
      <c r="K62" s="53"/>
      <c r="L62" s="53"/>
      <c r="M62" s="53"/>
      <c r="N62" s="53"/>
      <c r="O62" s="53"/>
      <c r="P62" s="53"/>
    </row>
  </sheetData>
  <mergeCells count="42">
    <mergeCell ref="J62:P62"/>
    <mergeCell ref="C57:D57"/>
    <mergeCell ref="H57:I57"/>
    <mergeCell ref="C58:D58"/>
    <mergeCell ref="H58:I58"/>
    <mergeCell ref="C59:D59"/>
    <mergeCell ref="J61:P61"/>
    <mergeCell ref="C54:D54"/>
    <mergeCell ref="H54:I54"/>
    <mergeCell ref="C55:D55"/>
    <mergeCell ref="H55:I55"/>
    <mergeCell ref="C56:E56"/>
    <mergeCell ref="H56:I56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41:I41"/>
    <mergeCell ref="D8:I8"/>
    <mergeCell ref="D9:H9"/>
    <mergeCell ref="D35:I35"/>
    <mergeCell ref="D36:I36"/>
    <mergeCell ref="D37:I37"/>
    <mergeCell ref="D38:I38"/>
    <mergeCell ref="D39:I39"/>
    <mergeCell ref="D40:I40"/>
    <mergeCell ref="D6:G6"/>
    <mergeCell ref="I6:J6"/>
    <mergeCell ref="K6:Q6"/>
    <mergeCell ref="B2:P2"/>
    <mergeCell ref="C3:P3"/>
    <mergeCell ref="D4:G4"/>
    <mergeCell ref="J4:K4"/>
    <mergeCell ref="N4:O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62"/>
  <sheetViews>
    <sheetView topLeftCell="A5" zoomScaleNormal="100" workbookViewId="0">
      <selection activeCell="J17" sqref="J17:J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11.85546875" bestFit="1" customWidth="1"/>
  </cols>
  <sheetData>
    <row r="2" spans="2:22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22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2" x14ac:dyDescent="0.25">
      <c r="C4" t="s">
        <v>0</v>
      </c>
      <c r="D4" s="36" t="s">
        <v>56</v>
      </c>
      <c r="E4" s="36"/>
      <c r="F4" s="36"/>
      <c r="G4" s="36"/>
      <c r="I4" t="s">
        <v>1</v>
      </c>
      <c r="J4" s="36" t="s">
        <v>99</v>
      </c>
      <c r="K4" s="36"/>
      <c r="M4" t="s">
        <v>2</v>
      </c>
      <c r="N4" s="40">
        <v>45721</v>
      </c>
      <c r="O4" s="40"/>
    </row>
    <row r="5" spans="2:22" ht="6.75" customHeight="1" x14ac:dyDescent="0.25">
      <c r="D5" s="5"/>
      <c r="E5" s="5"/>
      <c r="F5" s="5"/>
      <c r="G5" s="5"/>
    </row>
    <row r="6" spans="2:22" x14ac:dyDescent="0.25">
      <c r="C6" t="s">
        <v>3</v>
      </c>
      <c r="D6" s="36" t="s">
        <v>100</v>
      </c>
      <c r="E6" s="36"/>
      <c r="F6" s="36"/>
      <c r="G6" s="36"/>
      <c r="I6" s="37" t="s">
        <v>22</v>
      </c>
      <c r="J6" s="37"/>
      <c r="K6" s="38" t="s">
        <v>24</v>
      </c>
      <c r="L6" s="38"/>
      <c r="M6" s="38"/>
      <c r="N6" s="38"/>
      <c r="O6" s="38"/>
      <c r="P6" s="38"/>
      <c r="Q6" s="38"/>
    </row>
    <row r="7" spans="2:22" ht="11.25" customHeight="1" x14ac:dyDescent="0.25"/>
    <row r="8" spans="2:22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ht="15" customHeight="1" x14ac:dyDescent="0.25">
      <c r="B9" s="3">
        <v>1</v>
      </c>
      <c r="C9" s="3" t="s">
        <v>35</v>
      </c>
      <c r="D9" s="43" t="s">
        <v>26</v>
      </c>
      <c r="E9" s="43"/>
      <c r="F9" s="43"/>
      <c r="G9" s="43"/>
      <c r="H9" s="43"/>
      <c r="I9" s="20"/>
      <c r="J9" s="17">
        <v>0</v>
      </c>
      <c r="K9" s="4"/>
      <c r="L9" s="4"/>
      <c r="M9" s="4"/>
      <c r="N9" s="4"/>
      <c r="O9" s="4"/>
      <c r="P9" s="4"/>
      <c r="Q9" s="10">
        <f>SUM(J9:P9)/5</f>
        <v>0</v>
      </c>
      <c r="U9" s="26"/>
    </row>
    <row r="10" spans="2:22" ht="15" customHeight="1" x14ac:dyDescent="0.25">
      <c r="B10" s="3">
        <f>B9+1</f>
        <v>2</v>
      </c>
      <c r="C10" s="3" t="s">
        <v>36</v>
      </c>
      <c r="D10" s="19" t="s">
        <v>52</v>
      </c>
      <c r="E10" s="19"/>
      <c r="F10" s="19"/>
      <c r="G10" s="19"/>
      <c r="H10" s="19"/>
      <c r="I10" s="20"/>
      <c r="J10" s="4">
        <v>0</v>
      </c>
      <c r="K10" s="4"/>
      <c r="L10" s="4"/>
      <c r="M10" s="4"/>
      <c r="N10" s="4"/>
      <c r="O10" s="4"/>
      <c r="P10" s="4"/>
      <c r="Q10" s="10">
        <f t="shared" ref="Q10:Q20" si="0">SUM(J10:P10)/5</f>
        <v>0</v>
      </c>
      <c r="U10" s="26"/>
      <c r="V10" s="27"/>
    </row>
    <row r="11" spans="2:22" ht="15" customHeight="1" x14ac:dyDescent="0.25">
      <c r="B11" s="3">
        <f t="shared" ref="B11:B53" si="1">B10+1</f>
        <v>3</v>
      </c>
      <c r="C11" s="3" t="s">
        <v>37</v>
      </c>
      <c r="D11" s="19" t="s">
        <v>27</v>
      </c>
      <c r="E11" s="19"/>
      <c r="F11" s="19"/>
      <c r="G11" s="19"/>
      <c r="H11" s="19"/>
      <c r="I11" s="20"/>
      <c r="J11" s="16">
        <v>0</v>
      </c>
      <c r="K11" s="4"/>
      <c r="L11" s="29"/>
      <c r="M11" s="4"/>
      <c r="N11" s="4"/>
      <c r="O11" s="4"/>
      <c r="P11" s="4"/>
      <c r="Q11" s="10">
        <f t="shared" si="0"/>
        <v>0</v>
      </c>
      <c r="U11" s="26"/>
    </row>
    <row r="12" spans="2:22" ht="15" customHeight="1" x14ac:dyDescent="0.25">
      <c r="B12" s="3">
        <f t="shared" si="1"/>
        <v>4</v>
      </c>
      <c r="C12" s="3" t="s">
        <v>38</v>
      </c>
      <c r="D12" s="19" t="s">
        <v>28</v>
      </c>
      <c r="E12" s="19"/>
      <c r="F12" s="19"/>
      <c r="G12" s="19"/>
      <c r="H12" s="19"/>
      <c r="I12" s="20"/>
      <c r="J12" s="30">
        <v>0</v>
      </c>
      <c r="K12" s="29"/>
      <c r="L12" s="29"/>
      <c r="M12" s="4"/>
      <c r="N12" s="4"/>
      <c r="O12" s="4"/>
      <c r="P12" s="4"/>
      <c r="Q12" s="10">
        <f t="shared" si="0"/>
        <v>0</v>
      </c>
      <c r="U12" s="26"/>
    </row>
    <row r="13" spans="2:22" ht="15" customHeight="1" x14ac:dyDescent="0.25">
      <c r="B13" s="3">
        <f t="shared" si="1"/>
        <v>5</v>
      </c>
      <c r="C13" s="3" t="s">
        <v>39</v>
      </c>
      <c r="D13" s="19" t="s">
        <v>101</v>
      </c>
      <c r="E13" s="19"/>
      <c r="F13" s="19"/>
      <c r="G13" s="19"/>
      <c r="H13" s="19"/>
      <c r="I13" s="20"/>
      <c r="J13" s="30">
        <v>0</v>
      </c>
      <c r="K13" s="29"/>
      <c r="L13" s="29"/>
      <c r="M13" s="4"/>
      <c r="N13" s="4"/>
      <c r="O13" s="4"/>
      <c r="P13" s="4"/>
      <c r="Q13" s="10">
        <f t="shared" si="0"/>
        <v>0</v>
      </c>
      <c r="U13" s="26"/>
    </row>
    <row r="14" spans="2:22" ht="15" customHeight="1" x14ac:dyDescent="0.25">
      <c r="B14" s="3">
        <f t="shared" si="1"/>
        <v>6</v>
      </c>
      <c r="C14" s="3" t="s">
        <v>40</v>
      </c>
      <c r="D14" s="19" t="s">
        <v>29</v>
      </c>
      <c r="E14" s="19"/>
      <c r="F14" s="19"/>
      <c r="G14" s="19"/>
      <c r="H14" s="19"/>
      <c r="I14" s="20"/>
      <c r="J14" s="16">
        <v>0</v>
      </c>
      <c r="K14" s="4"/>
      <c r="L14" s="4"/>
      <c r="M14" s="4"/>
      <c r="N14" s="4"/>
      <c r="O14" s="4"/>
      <c r="P14" s="4"/>
      <c r="Q14" s="10">
        <f t="shared" si="0"/>
        <v>0</v>
      </c>
      <c r="U14" s="26"/>
    </row>
    <row r="15" spans="2:22" ht="15" customHeight="1" x14ac:dyDescent="0.25">
      <c r="B15" s="3">
        <f t="shared" si="1"/>
        <v>7</v>
      </c>
      <c r="C15" s="3" t="s">
        <v>41</v>
      </c>
      <c r="D15" s="19" t="s">
        <v>30</v>
      </c>
      <c r="E15" s="19"/>
      <c r="F15" s="19"/>
      <c r="G15" s="19"/>
      <c r="H15" s="19"/>
      <c r="I15" s="20"/>
      <c r="J15" s="16">
        <v>0</v>
      </c>
      <c r="K15" s="4"/>
      <c r="L15" s="4"/>
      <c r="M15" s="4"/>
      <c r="N15" s="4"/>
      <c r="O15" s="4"/>
      <c r="P15" s="4"/>
      <c r="Q15" s="10">
        <f t="shared" si="0"/>
        <v>0</v>
      </c>
    </row>
    <row r="16" spans="2:22" ht="15" customHeight="1" x14ac:dyDescent="0.25">
      <c r="B16" s="3">
        <f t="shared" si="1"/>
        <v>8</v>
      </c>
      <c r="C16" s="3" t="s">
        <v>42</v>
      </c>
      <c r="D16" s="19" t="s">
        <v>102</v>
      </c>
      <c r="E16" s="19"/>
      <c r="F16" s="19"/>
      <c r="G16" s="19"/>
      <c r="H16" s="19"/>
      <c r="I16" s="20"/>
      <c r="J16" s="16">
        <v>0</v>
      </c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" customHeight="1" x14ac:dyDescent="0.25">
      <c r="B17" s="3">
        <f t="shared" si="1"/>
        <v>9</v>
      </c>
      <c r="C17" s="3" t="s">
        <v>43</v>
      </c>
      <c r="D17" s="19" t="s">
        <v>31</v>
      </c>
      <c r="E17" s="19"/>
      <c r="F17" s="19"/>
      <c r="G17" s="19"/>
      <c r="H17" s="19"/>
      <c r="I17" s="20"/>
      <c r="J17" s="30">
        <v>0</v>
      </c>
      <c r="K17" s="28"/>
      <c r="L17" s="28"/>
      <c r="M17" s="4"/>
      <c r="N17" s="4"/>
      <c r="O17" s="4"/>
      <c r="P17" s="4"/>
      <c r="Q17" s="10">
        <f t="shared" si="0"/>
        <v>0</v>
      </c>
    </row>
    <row r="18" spans="2:17" ht="15" customHeight="1" x14ac:dyDescent="0.25">
      <c r="B18" s="3">
        <f t="shared" si="1"/>
        <v>10</v>
      </c>
      <c r="C18" s="3" t="s">
        <v>44</v>
      </c>
      <c r="D18" s="19" t="s">
        <v>103</v>
      </c>
      <c r="E18" s="19"/>
      <c r="F18" s="19"/>
      <c r="G18" s="19"/>
      <c r="H18" s="19"/>
      <c r="I18" s="20"/>
      <c r="J18" s="30">
        <v>0</v>
      </c>
      <c r="K18" s="28"/>
      <c r="L18" s="28"/>
      <c r="M18" s="28"/>
      <c r="N18" s="28"/>
      <c r="O18" s="4"/>
      <c r="P18" s="4"/>
      <c r="Q18" s="10">
        <f t="shared" si="0"/>
        <v>0</v>
      </c>
    </row>
    <row r="19" spans="2:17" ht="15" customHeight="1" x14ac:dyDescent="0.25">
      <c r="B19" s="3">
        <f t="shared" si="1"/>
        <v>11</v>
      </c>
      <c r="C19" s="3" t="s">
        <v>45</v>
      </c>
      <c r="D19" s="19" t="s">
        <v>32</v>
      </c>
      <c r="E19" s="19"/>
      <c r="F19" s="19"/>
      <c r="G19" s="19"/>
      <c r="H19" s="19"/>
      <c r="I19" s="20"/>
      <c r="J19" s="30">
        <v>0</v>
      </c>
      <c r="K19" s="29"/>
      <c r="L19" s="29"/>
      <c r="M19" s="4"/>
      <c r="N19" s="4"/>
      <c r="O19" s="4"/>
      <c r="P19" s="4"/>
      <c r="Q19" s="10">
        <f t="shared" si="0"/>
        <v>0</v>
      </c>
    </row>
    <row r="20" spans="2:17" ht="15" customHeight="1" x14ac:dyDescent="0.25">
      <c r="B20" s="3">
        <f t="shared" si="1"/>
        <v>12</v>
      </c>
      <c r="C20" s="3" t="s">
        <v>46</v>
      </c>
      <c r="D20" s="19" t="s">
        <v>33</v>
      </c>
      <c r="E20" s="19"/>
      <c r="F20" s="19"/>
      <c r="G20" s="19"/>
      <c r="H20" s="19"/>
      <c r="I20" s="20"/>
      <c r="J20" s="30">
        <v>0</v>
      </c>
      <c r="K20" s="29"/>
      <c r="L20" s="4"/>
      <c r="M20" s="4"/>
      <c r="N20" s="4"/>
      <c r="O20" s="4"/>
      <c r="P20" s="4"/>
      <c r="Q20" s="10">
        <f t="shared" si="0"/>
        <v>0</v>
      </c>
    </row>
    <row r="21" spans="2:17" ht="15" customHeight="1" x14ac:dyDescent="0.25">
      <c r="B21" s="3">
        <f t="shared" si="1"/>
        <v>13</v>
      </c>
      <c r="C21" s="3" t="s">
        <v>51</v>
      </c>
      <c r="D21" s="19" t="s">
        <v>50</v>
      </c>
      <c r="E21" s="19"/>
      <c r="F21" s="19"/>
      <c r="G21" s="19"/>
      <c r="H21" s="19"/>
      <c r="I21" s="20"/>
      <c r="J21" s="16">
        <v>0</v>
      </c>
      <c r="K21" s="4"/>
      <c r="L21" s="4"/>
      <c r="M21" s="4"/>
      <c r="N21" s="4"/>
      <c r="O21" s="4"/>
      <c r="P21" s="4"/>
      <c r="Q21" s="10">
        <f t="shared" ref="Q21:Q32" si="2">SUM(J21:P21)/5</f>
        <v>0</v>
      </c>
    </row>
    <row r="22" spans="2:17" ht="15" customHeight="1" x14ac:dyDescent="0.25">
      <c r="B22" s="3">
        <f t="shared" si="1"/>
        <v>14</v>
      </c>
      <c r="C22" s="3" t="s">
        <v>47</v>
      </c>
      <c r="D22" s="19" t="s">
        <v>53</v>
      </c>
      <c r="E22" s="19"/>
      <c r="F22" s="19"/>
      <c r="G22" s="19"/>
      <c r="H22" s="19"/>
      <c r="I22" s="20"/>
      <c r="J22" s="4">
        <v>0</v>
      </c>
      <c r="K22" s="4"/>
      <c r="L22" s="4"/>
      <c r="M22" s="4"/>
      <c r="N22" s="4"/>
      <c r="O22" s="4"/>
      <c r="P22" s="4"/>
      <c r="Q22" s="10">
        <f t="shared" si="2"/>
        <v>0</v>
      </c>
    </row>
    <row r="23" spans="2:17" ht="15" customHeight="1" x14ac:dyDescent="0.25">
      <c r="B23" s="3">
        <f t="shared" si="1"/>
        <v>15</v>
      </c>
      <c r="C23" s="3" t="s">
        <v>48</v>
      </c>
      <c r="D23" s="19" t="s">
        <v>34</v>
      </c>
      <c r="E23" s="19"/>
      <c r="F23" s="19"/>
      <c r="G23" s="19"/>
      <c r="H23" s="19"/>
      <c r="I23" s="20"/>
      <c r="J23" s="4">
        <v>0</v>
      </c>
      <c r="K23" s="4"/>
      <c r="L23" s="4"/>
      <c r="M23" s="4"/>
      <c r="N23" s="4"/>
      <c r="O23" s="4"/>
      <c r="P23" s="4"/>
      <c r="Q23" s="10">
        <f t="shared" si="2"/>
        <v>0</v>
      </c>
    </row>
    <row r="24" spans="2:17" ht="15" customHeight="1" x14ac:dyDescent="0.25">
      <c r="B24" s="3">
        <f t="shared" si="1"/>
        <v>16</v>
      </c>
      <c r="C24" s="3" t="s">
        <v>49</v>
      </c>
      <c r="D24" s="19" t="s">
        <v>54</v>
      </c>
      <c r="E24" s="19"/>
      <c r="F24" s="19"/>
      <c r="G24" s="19"/>
      <c r="H24" s="19"/>
      <c r="I24" s="20"/>
      <c r="J24" s="4">
        <v>0</v>
      </c>
      <c r="K24" s="4"/>
      <c r="L24" s="4"/>
      <c r="M24" s="4"/>
      <c r="N24" s="4"/>
      <c r="O24" s="4"/>
      <c r="P24" s="4"/>
      <c r="Q24" s="10">
        <f t="shared" si="2"/>
        <v>0</v>
      </c>
    </row>
    <row r="25" spans="2:17" ht="15" customHeight="1" x14ac:dyDescent="0.25">
      <c r="B25" s="3">
        <f t="shared" si="1"/>
        <v>17</v>
      </c>
      <c r="C25" s="3"/>
      <c r="D25" s="18"/>
      <c r="E25" s="19"/>
      <c r="F25" s="19"/>
      <c r="G25" s="19"/>
      <c r="H25" s="19"/>
      <c r="I25" s="20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ht="15" customHeight="1" x14ac:dyDescent="0.25">
      <c r="B26" s="3">
        <f t="shared" si="1"/>
        <v>18</v>
      </c>
      <c r="C26" s="3"/>
      <c r="D26" s="18"/>
      <c r="E26" s="19"/>
      <c r="F26" s="19"/>
      <c r="G26" s="19"/>
      <c r="H26" s="19"/>
      <c r="I26" s="20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ht="15" customHeight="1" x14ac:dyDescent="0.25">
      <c r="B27" s="3">
        <f t="shared" si="1"/>
        <v>19</v>
      </c>
      <c r="C27" s="3"/>
      <c r="D27" s="18"/>
      <c r="E27" s="19"/>
      <c r="F27" s="19"/>
      <c r="G27" s="19"/>
      <c r="H27" s="19"/>
      <c r="I27" s="20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ht="15" customHeight="1" x14ac:dyDescent="0.25">
      <c r="B28" s="3">
        <f t="shared" si="1"/>
        <v>20</v>
      </c>
      <c r="C28" s="3"/>
      <c r="D28" s="18"/>
      <c r="E28" s="19"/>
      <c r="F28" s="19"/>
      <c r="G28" s="19"/>
      <c r="H28" s="19"/>
      <c r="I28" s="20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ht="15" customHeight="1" x14ac:dyDescent="0.25">
      <c r="B29" s="3">
        <f t="shared" si="1"/>
        <v>21</v>
      </c>
      <c r="C29" s="3"/>
      <c r="D29" s="18"/>
      <c r="E29" s="19"/>
      <c r="F29" s="19"/>
      <c r="G29" s="19"/>
      <c r="H29" s="19"/>
      <c r="I29" s="20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ht="15" customHeight="1" x14ac:dyDescent="0.25">
      <c r="B30" s="3">
        <f t="shared" si="1"/>
        <v>22</v>
      </c>
      <c r="C30" s="3"/>
      <c r="D30" s="18"/>
      <c r="E30" s="19"/>
      <c r="F30" s="19"/>
      <c r="G30" s="19"/>
      <c r="H30" s="19"/>
      <c r="I30" s="20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ht="15" customHeight="1" x14ac:dyDescent="0.25">
      <c r="B31" s="3">
        <f t="shared" si="1"/>
        <v>23</v>
      </c>
      <c r="C31" s="3"/>
      <c r="D31" s="18"/>
      <c r="E31" s="19"/>
      <c r="F31" s="19"/>
      <c r="G31" s="19"/>
      <c r="H31" s="19"/>
      <c r="I31" s="2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ht="15" customHeight="1" x14ac:dyDescent="0.25">
      <c r="B32" s="3">
        <f t="shared" si="1"/>
        <v>24</v>
      </c>
      <c r="C32" s="3"/>
      <c r="D32" s="18"/>
      <c r="E32" s="19"/>
      <c r="F32" s="19"/>
      <c r="G32" s="19"/>
      <c r="H32" s="19"/>
      <c r="I32" s="2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ht="15" customHeight="1" x14ac:dyDescent="0.25">
      <c r="B33" s="3">
        <f t="shared" si="1"/>
        <v>25</v>
      </c>
      <c r="C33" s="3"/>
      <c r="D33" s="41"/>
      <c r="E33" s="41"/>
      <c r="F33" s="41"/>
      <c r="G33" s="41"/>
      <c r="H33" s="41"/>
      <c r="I33" s="41"/>
      <c r="J33" s="4"/>
      <c r="K33" s="4"/>
      <c r="L33" s="4"/>
      <c r="M33" s="4"/>
      <c r="N33" s="4"/>
      <c r="O33" s="4"/>
      <c r="P33" s="4"/>
      <c r="Q33" s="10">
        <f t="shared" ref="Q33:Q48" si="3">SUM(J33:P33)/7</f>
        <v>0</v>
      </c>
    </row>
    <row r="34" spans="2:17" ht="15" customHeight="1" x14ac:dyDescent="0.25">
      <c r="B34" s="3">
        <f t="shared" si="1"/>
        <v>26</v>
      </c>
      <c r="C34" s="3"/>
      <c r="D34" s="41"/>
      <c r="E34" s="41"/>
      <c r="F34" s="41"/>
      <c r="G34" s="41"/>
      <c r="H34" s="41"/>
      <c r="I34" s="41"/>
      <c r="J34" s="4"/>
      <c r="K34" s="4"/>
      <c r="L34" s="4"/>
      <c r="M34" s="4"/>
      <c r="N34" s="4"/>
      <c r="O34" s="4"/>
      <c r="P34" s="4"/>
      <c r="Q34" s="10">
        <f t="shared" si="3"/>
        <v>0</v>
      </c>
    </row>
    <row r="35" spans="2:17" ht="15" customHeight="1" x14ac:dyDescent="0.25">
      <c r="B35" s="3">
        <f t="shared" si="1"/>
        <v>27</v>
      </c>
      <c r="C35" s="3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10">
        <f t="shared" si="3"/>
        <v>0</v>
      </c>
    </row>
    <row r="36" spans="2:17" ht="15" customHeight="1" x14ac:dyDescent="0.25">
      <c r="B36" s="3">
        <f t="shared" si="1"/>
        <v>28</v>
      </c>
      <c r="C36" s="3"/>
      <c r="D36" s="41"/>
      <c r="E36" s="41"/>
      <c r="F36" s="41"/>
      <c r="G36" s="41"/>
      <c r="H36" s="41"/>
      <c r="I36" s="41"/>
      <c r="J36" s="16"/>
      <c r="K36" s="4"/>
      <c r="L36" s="4"/>
      <c r="M36" s="4"/>
      <c r="N36" s="4"/>
      <c r="O36" s="4"/>
      <c r="P36" s="4"/>
      <c r="Q36" s="10">
        <f t="shared" si="3"/>
        <v>0</v>
      </c>
    </row>
    <row r="37" spans="2:17" ht="15" customHeight="1" x14ac:dyDescent="0.25">
      <c r="B37" s="3">
        <f t="shared" si="1"/>
        <v>29</v>
      </c>
      <c r="C37" s="3"/>
      <c r="D37" s="41"/>
      <c r="E37" s="41"/>
      <c r="F37" s="41"/>
      <c r="G37" s="41"/>
      <c r="H37" s="41"/>
      <c r="I37" s="41"/>
      <c r="J37" s="16"/>
      <c r="K37" s="4"/>
      <c r="L37" s="4"/>
      <c r="M37" s="4"/>
      <c r="N37" s="4"/>
      <c r="O37" s="4"/>
      <c r="P37" s="4"/>
      <c r="Q37" s="10">
        <f t="shared" si="3"/>
        <v>0</v>
      </c>
    </row>
    <row r="38" spans="2:17" ht="15" customHeight="1" x14ac:dyDescent="0.25">
      <c r="B38" s="3">
        <f t="shared" si="1"/>
        <v>30</v>
      </c>
      <c r="C38" s="3"/>
      <c r="D38" s="41"/>
      <c r="E38" s="41"/>
      <c r="F38" s="41"/>
      <c r="G38" s="41"/>
      <c r="H38" s="41"/>
      <c r="I38" s="41"/>
      <c r="J38" s="16"/>
      <c r="K38" s="4"/>
      <c r="L38" s="4"/>
      <c r="M38" s="4"/>
      <c r="N38" s="4"/>
      <c r="O38" s="4"/>
      <c r="P38" s="4"/>
      <c r="Q38" s="10">
        <f t="shared" si="3"/>
        <v>0</v>
      </c>
    </row>
    <row r="39" spans="2:17" ht="15" customHeight="1" x14ac:dyDescent="0.25">
      <c r="B39" s="3">
        <f t="shared" si="1"/>
        <v>31</v>
      </c>
      <c r="C39" s="3"/>
      <c r="D39" s="41"/>
      <c r="E39" s="41"/>
      <c r="F39" s="41"/>
      <c r="G39" s="41"/>
      <c r="H39" s="41"/>
      <c r="I39" s="41"/>
      <c r="J39" s="16"/>
      <c r="K39" s="4"/>
      <c r="L39" s="4"/>
      <c r="M39" s="4"/>
      <c r="N39" s="4"/>
      <c r="O39" s="4"/>
      <c r="P39" s="4"/>
      <c r="Q39" s="10">
        <f t="shared" si="3"/>
        <v>0</v>
      </c>
    </row>
    <row r="40" spans="2:17" ht="15" customHeight="1" x14ac:dyDescent="0.25">
      <c r="B40" s="3">
        <f t="shared" si="1"/>
        <v>32</v>
      </c>
      <c r="C40" s="3"/>
      <c r="D40" s="41"/>
      <c r="E40" s="41"/>
      <c r="F40" s="41"/>
      <c r="G40" s="41"/>
      <c r="H40" s="41"/>
      <c r="I40" s="41"/>
      <c r="J40" s="16"/>
      <c r="K40" s="4"/>
      <c r="L40" s="4"/>
      <c r="M40" s="4"/>
      <c r="N40" s="4"/>
      <c r="O40" s="4"/>
      <c r="P40" s="4"/>
      <c r="Q40" s="10">
        <f t="shared" si="3"/>
        <v>0</v>
      </c>
    </row>
    <row r="41" spans="2:17" ht="15" customHeight="1" x14ac:dyDescent="0.25">
      <c r="B41" s="3">
        <f t="shared" si="1"/>
        <v>33</v>
      </c>
      <c r="C41" s="3"/>
      <c r="D41" s="41"/>
      <c r="E41" s="41"/>
      <c r="F41" s="41"/>
      <c r="G41" s="41"/>
      <c r="H41" s="41"/>
      <c r="I41" s="41"/>
      <c r="J41" s="16"/>
      <c r="K41" s="4"/>
      <c r="L41" s="4"/>
      <c r="M41" s="4"/>
      <c r="N41" s="4"/>
      <c r="O41" s="4"/>
      <c r="P41" s="4"/>
      <c r="Q41" s="10">
        <f t="shared" si="3"/>
        <v>0</v>
      </c>
    </row>
    <row r="42" spans="2:17" ht="15" customHeight="1" x14ac:dyDescent="0.25">
      <c r="B42" s="3">
        <f t="shared" si="1"/>
        <v>34</v>
      </c>
      <c r="C42" s="3"/>
      <c r="D42" s="41"/>
      <c r="E42" s="41"/>
      <c r="F42" s="41"/>
      <c r="G42" s="41"/>
      <c r="H42" s="41"/>
      <c r="I42" s="41"/>
      <c r="J42" s="16"/>
      <c r="K42" s="4"/>
      <c r="L42" s="4"/>
      <c r="M42" s="4"/>
      <c r="N42" s="4"/>
      <c r="O42" s="4"/>
      <c r="P42" s="4"/>
      <c r="Q42" s="10">
        <f t="shared" si="3"/>
        <v>0</v>
      </c>
    </row>
    <row r="43" spans="2:17" ht="15" customHeight="1" x14ac:dyDescent="0.25">
      <c r="B43" s="3">
        <f t="shared" si="1"/>
        <v>35</v>
      </c>
      <c r="C43" s="3"/>
      <c r="D43" s="47"/>
      <c r="E43" s="48"/>
      <c r="F43" s="48"/>
      <c r="G43" s="48"/>
      <c r="H43" s="48"/>
      <c r="I43" s="49"/>
      <c r="J43" s="4"/>
      <c r="K43" s="4"/>
      <c r="L43" s="4"/>
      <c r="M43" s="4"/>
      <c r="N43" s="4"/>
      <c r="O43" s="4"/>
      <c r="P43" s="4"/>
      <c r="Q43" s="10">
        <f t="shared" si="3"/>
        <v>0</v>
      </c>
    </row>
    <row r="44" spans="2:17" ht="15" customHeight="1" x14ac:dyDescent="0.25">
      <c r="B44" s="6">
        <f t="shared" si="1"/>
        <v>36</v>
      </c>
      <c r="C44" s="6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0">
        <f t="shared" si="3"/>
        <v>0</v>
      </c>
    </row>
    <row r="45" spans="2:17" ht="15" customHeight="1" x14ac:dyDescent="0.25">
      <c r="B45" s="6">
        <f t="shared" si="1"/>
        <v>37</v>
      </c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0">
        <f t="shared" si="3"/>
        <v>0</v>
      </c>
    </row>
    <row r="46" spans="2:17" x14ac:dyDescent="0.25">
      <c r="B46" s="6">
        <f t="shared" si="1"/>
        <v>38</v>
      </c>
      <c r="C46" s="7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0">
        <f t="shared" si="3"/>
        <v>0</v>
      </c>
    </row>
    <row r="47" spans="2:17" x14ac:dyDescent="0.25">
      <c r="B47" s="6">
        <f t="shared" si="1"/>
        <v>39</v>
      </c>
      <c r="C47" s="7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0">
        <f t="shared" si="3"/>
        <v>0</v>
      </c>
    </row>
    <row r="48" spans="2:17" x14ac:dyDescent="0.25">
      <c r="B48" s="6">
        <f t="shared" si="1"/>
        <v>40</v>
      </c>
      <c r="C48" s="7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0">
        <f t="shared" si="3"/>
        <v>0</v>
      </c>
    </row>
    <row r="49" spans="2:17" x14ac:dyDescent="0.25">
      <c r="B49" s="6">
        <f t="shared" si="1"/>
        <v>41</v>
      </c>
      <c r="C49" s="7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0">
        <f t="shared" ref="Q49:Q53" si="4">SUM(J49:P49)/7</f>
        <v>0</v>
      </c>
    </row>
    <row r="50" spans="2:17" x14ac:dyDescent="0.25">
      <c r="B50" s="6">
        <f t="shared" si="1"/>
        <v>42</v>
      </c>
      <c r="C50" s="7"/>
      <c r="D50" s="50"/>
      <c r="E50" s="50"/>
      <c r="F50" s="50"/>
      <c r="G50" s="50"/>
      <c r="H50" s="50"/>
      <c r="I50" s="50"/>
      <c r="J50" s="4"/>
      <c r="K50" s="4"/>
      <c r="L50" s="4"/>
      <c r="M50" s="4"/>
      <c r="N50" s="4"/>
      <c r="O50" s="4"/>
      <c r="P50" s="4"/>
      <c r="Q50" s="10">
        <f t="shared" si="4"/>
        <v>0</v>
      </c>
    </row>
    <row r="51" spans="2:17" x14ac:dyDescent="0.25">
      <c r="B51" s="6">
        <f t="shared" si="1"/>
        <v>43</v>
      </c>
      <c r="C51" s="7"/>
      <c r="D51" s="50"/>
      <c r="E51" s="50"/>
      <c r="F51" s="50"/>
      <c r="G51" s="50"/>
      <c r="H51" s="50"/>
      <c r="I51" s="50"/>
      <c r="J51" s="4"/>
      <c r="K51" s="4"/>
      <c r="L51" s="4"/>
      <c r="M51" s="4"/>
      <c r="N51" s="4"/>
      <c r="O51" s="4"/>
      <c r="P51" s="4"/>
      <c r="Q51" s="10">
        <f t="shared" si="4"/>
        <v>0</v>
      </c>
    </row>
    <row r="52" spans="2:17" x14ac:dyDescent="0.25">
      <c r="B52" s="6">
        <f t="shared" si="1"/>
        <v>44</v>
      </c>
      <c r="C52" s="7"/>
      <c r="D52" s="50"/>
      <c r="E52" s="50"/>
      <c r="F52" s="50"/>
      <c r="G52" s="50"/>
      <c r="H52" s="50"/>
      <c r="I52" s="50"/>
      <c r="J52" s="4"/>
      <c r="K52" s="4"/>
      <c r="L52" s="4"/>
      <c r="M52" s="4"/>
      <c r="N52" s="4"/>
      <c r="O52" s="4"/>
      <c r="P52" s="4"/>
      <c r="Q52" s="10">
        <f t="shared" si="4"/>
        <v>0</v>
      </c>
    </row>
    <row r="53" spans="2:17" x14ac:dyDescent="0.25">
      <c r="B53" s="6">
        <f t="shared" si="1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>
        <f t="shared" si="4"/>
        <v>0</v>
      </c>
    </row>
    <row r="54" spans="2:17" x14ac:dyDescent="0.25">
      <c r="C54" s="37"/>
      <c r="D54" s="37"/>
      <c r="E54" s="1"/>
      <c r="H54" s="51" t="s">
        <v>19</v>
      </c>
      <c r="I54" s="51"/>
      <c r="J54" s="11">
        <f>COUNTIF(J9:J53,"&gt;=70")</f>
        <v>0</v>
      </c>
      <c r="K54" s="11">
        <f t="shared" ref="K54:P54" si="5">COUNTIF(K9:K53,"&gt;=70")</f>
        <v>0</v>
      </c>
      <c r="L54" s="11">
        <f t="shared" si="5"/>
        <v>0</v>
      </c>
      <c r="M54" s="11">
        <f t="shared" si="5"/>
        <v>0</v>
      </c>
      <c r="N54" s="11">
        <f t="shared" si="5"/>
        <v>0</v>
      </c>
      <c r="O54" s="11">
        <f t="shared" si="5"/>
        <v>0</v>
      </c>
      <c r="P54" s="11">
        <f t="shared" si="5"/>
        <v>0</v>
      </c>
      <c r="Q54" s="15">
        <f t="shared" ref="Q54" si="6">COUNTIF(Q9:Q48,"&gt;=70")</f>
        <v>0</v>
      </c>
    </row>
    <row r="55" spans="2:17" x14ac:dyDescent="0.25">
      <c r="C55" s="37"/>
      <c r="D55" s="37"/>
      <c r="E55" s="8"/>
      <c r="H55" s="52" t="s">
        <v>20</v>
      </c>
      <c r="I55" s="52"/>
      <c r="J55" s="12">
        <f>COUNTIF(J9:J53,"&lt;70")</f>
        <v>16</v>
      </c>
      <c r="K55" s="12">
        <f t="shared" ref="K55:Q55" si="7">COUNTIF(K9:K53,"&lt;70")</f>
        <v>0</v>
      </c>
      <c r="L55" s="12">
        <f t="shared" si="7"/>
        <v>0</v>
      </c>
      <c r="M55" s="12">
        <f t="shared" si="7"/>
        <v>0</v>
      </c>
      <c r="N55" s="12">
        <f t="shared" si="7"/>
        <v>0</v>
      </c>
      <c r="O55" s="12">
        <f t="shared" si="7"/>
        <v>0</v>
      </c>
      <c r="P55" s="12">
        <f t="shared" si="7"/>
        <v>0</v>
      </c>
      <c r="Q55" s="12">
        <f t="shared" si="7"/>
        <v>45</v>
      </c>
    </row>
    <row r="56" spans="2:17" x14ac:dyDescent="0.25">
      <c r="C56" s="37"/>
      <c r="D56" s="37"/>
      <c r="E56" s="37"/>
      <c r="H56" s="52" t="s">
        <v>21</v>
      </c>
      <c r="I56" s="52"/>
      <c r="J56" s="12">
        <f>COUNT(J9:J53)</f>
        <v>16</v>
      </c>
      <c r="K56" s="12">
        <f t="shared" ref="K56:Q56" si="8">COUNT(K9:K53)</f>
        <v>0</v>
      </c>
      <c r="L56" s="12">
        <f t="shared" si="8"/>
        <v>0</v>
      </c>
      <c r="M56" s="12">
        <f t="shared" si="8"/>
        <v>0</v>
      </c>
      <c r="N56" s="12">
        <f t="shared" si="8"/>
        <v>0</v>
      </c>
      <c r="O56" s="12">
        <f t="shared" si="8"/>
        <v>0</v>
      </c>
      <c r="P56" s="12">
        <f t="shared" si="8"/>
        <v>0</v>
      </c>
      <c r="Q56" s="12">
        <f t="shared" si="8"/>
        <v>45</v>
      </c>
    </row>
    <row r="57" spans="2:17" x14ac:dyDescent="0.25">
      <c r="C57" s="37"/>
      <c r="D57" s="37"/>
      <c r="E57" s="1"/>
      <c r="H57" s="54" t="s">
        <v>16</v>
      </c>
      <c r="I57" s="54"/>
      <c r="J57" s="13">
        <f>J54/J56</f>
        <v>0</v>
      </c>
      <c r="K57" s="14" t="e">
        <f t="shared" ref="K57:Q57" si="9">K54/K56</f>
        <v>#DIV/0!</v>
      </c>
      <c r="L57" s="14" t="e">
        <f t="shared" si="9"/>
        <v>#DIV/0!</v>
      </c>
      <c r="M57" s="14" t="e">
        <f t="shared" si="9"/>
        <v>#DIV/0!</v>
      </c>
      <c r="N57" s="14" t="e">
        <f t="shared" si="9"/>
        <v>#DIV/0!</v>
      </c>
      <c r="O57" s="14" t="e">
        <f t="shared" si="9"/>
        <v>#DIV/0!</v>
      </c>
      <c r="P57" s="14" t="e">
        <f t="shared" si="9"/>
        <v>#DIV/0!</v>
      </c>
      <c r="Q57" s="14">
        <f t="shared" si="9"/>
        <v>0</v>
      </c>
    </row>
    <row r="58" spans="2:17" x14ac:dyDescent="0.25">
      <c r="C58" s="37"/>
      <c r="D58" s="37"/>
      <c r="E58" s="1"/>
      <c r="H58" s="54" t="s">
        <v>17</v>
      </c>
      <c r="I58" s="54"/>
      <c r="J58" s="13">
        <f>J55/J56</f>
        <v>1</v>
      </c>
      <c r="K58" s="13" t="e">
        <f t="shared" ref="K58:Q58" si="10">K55/K56</f>
        <v>#DIV/0!</v>
      </c>
      <c r="L58" s="14" t="e">
        <f t="shared" si="10"/>
        <v>#DIV/0!</v>
      </c>
      <c r="M58" s="14" t="e">
        <f t="shared" si="10"/>
        <v>#DIV/0!</v>
      </c>
      <c r="N58" s="14" t="e">
        <f t="shared" si="10"/>
        <v>#DIV/0!</v>
      </c>
      <c r="O58" s="14" t="e">
        <f t="shared" si="10"/>
        <v>#DIV/0!</v>
      </c>
      <c r="P58" s="14" t="e">
        <f t="shared" si="10"/>
        <v>#DIV/0!</v>
      </c>
      <c r="Q58" s="14">
        <f t="shared" si="10"/>
        <v>1</v>
      </c>
    </row>
    <row r="59" spans="2:17" x14ac:dyDescent="0.25">
      <c r="C59" s="37"/>
      <c r="D59" s="37"/>
      <c r="E59" s="8"/>
    </row>
    <row r="60" spans="2:17" x14ac:dyDescent="0.25">
      <c r="C60" s="1"/>
      <c r="D60" s="1"/>
      <c r="E60" s="8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53" t="s">
        <v>18</v>
      </c>
      <c r="K62" s="53"/>
      <c r="L62" s="53"/>
      <c r="M62" s="53"/>
      <c r="N62" s="53"/>
      <c r="O62" s="53"/>
      <c r="P62" s="53"/>
    </row>
  </sheetData>
  <mergeCells count="44">
    <mergeCell ref="D49:I49"/>
    <mergeCell ref="D38:I38"/>
    <mergeCell ref="D39:I39"/>
    <mergeCell ref="D40:I40"/>
    <mergeCell ref="D41:I41"/>
    <mergeCell ref="D48:I48"/>
    <mergeCell ref="D44:I44"/>
    <mergeCell ref="D45:I45"/>
    <mergeCell ref="D46:I46"/>
    <mergeCell ref="D47:I47"/>
    <mergeCell ref="D50:I50"/>
    <mergeCell ref="D51:I51"/>
    <mergeCell ref="D52:I52"/>
    <mergeCell ref="D53:I53"/>
    <mergeCell ref="C54:D54"/>
    <mergeCell ref="H54:I54"/>
    <mergeCell ref="J61:P61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D8:I8"/>
    <mergeCell ref="D43:I43"/>
    <mergeCell ref="D37:I37"/>
    <mergeCell ref="D33:I33"/>
    <mergeCell ref="D34:I34"/>
    <mergeCell ref="D35:I35"/>
    <mergeCell ref="D36:I36"/>
    <mergeCell ref="D42:I42"/>
    <mergeCell ref="D9:H9"/>
    <mergeCell ref="K6:Q6"/>
    <mergeCell ref="B2:P2"/>
    <mergeCell ref="C3:P3"/>
    <mergeCell ref="D4:G4"/>
    <mergeCell ref="J4:K4"/>
    <mergeCell ref="N4:O4"/>
    <mergeCell ref="D6:G6"/>
    <mergeCell ref="I6:J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B12" zoomScaleNormal="100" workbookViewId="0">
      <selection activeCell="U23" sqref="U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11.85546875" bestFit="1" customWidth="1"/>
    <col min="23" max="23" width="15.855468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36" t="s">
        <v>104</v>
      </c>
      <c r="E4" s="36"/>
      <c r="F4" s="36"/>
      <c r="G4" s="36"/>
      <c r="I4" t="s">
        <v>1</v>
      </c>
      <c r="J4" s="36" t="s">
        <v>25</v>
      </c>
      <c r="K4" s="36"/>
      <c r="M4" t="s">
        <v>2</v>
      </c>
      <c r="N4" s="57">
        <v>45721</v>
      </c>
      <c r="O4" s="5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58</v>
      </c>
      <c r="E6" s="36"/>
      <c r="F6" s="36"/>
      <c r="G6" s="36"/>
      <c r="I6" s="37" t="s">
        <v>22</v>
      </c>
      <c r="J6" s="37"/>
      <c r="K6" s="36" t="s">
        <v>24</v>
      </c>
      <c r="L6" s="36"/>
      <c r="M6" s="36"/>
      <c r="N6" s="36"/>
      <c r="O6" s="36"/>
      <c r="P6" s="36"/>
      <c r="Q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109</v>
      </c>
      <c r="D9" s="43" t="s">
        <v>110</v>
      </c>
      <c r="E9" s="43"/>
      <c r="F9" s="43"/>
      <c r="G9" s="43"/>
      <c r="H9" s="43"/>
      <c r="I9" s="56"/>
      <c r="J9" s="4">
        <v>80</v>
      </c>
      <c r="K9" s="4"/>
      <c r="L9" s="4"/>
      <c r="M9" s="4"/>
      <c r="N9" s="4"/>
      <c r="O9" s="4"/>
      <c r="P9" s="4"/>
      <c r="Q9" s="10">
        <f>SUM(J9:P9)/5</f>
        <v>16</v>
      </c>
    </row>
    <row r="10" spans="2:18" x14ac:dyDescent="0.25">
      <c r="B10" s="6">
        <f>B9+1</f>
        <v>2</v>
      </c>
      <c r="C10" s="3" t="s">
        <v>139</v>
      </c>
      <c r="D10" s="43" t="s">
        <v>111</v>
      </c>
      <c r="E10" s="43"/>
      <c r="F10" s="43"/>
      <c r="G10" s="43"/>
      <c r="H10" s="43"/>
      <c r="I10" s="56"/>
      <c r="J10" s="4">
        <v>80</v>
      </c>
      <c r="K10" s="4"/>
      <c r="L10" s="4"/>
      <c r="M10" s="4"/>
      <c r="N10" s="4"/>
      <c r="O10" s="4"/>
      <c r="P10" s="4"/>
      <c r="Q10" s="10">
        <f t="shared" ref="Q10:Q37" si="0">SUM(J10:P10)/5</f>
        <v>16</v>
      </c>
    </row>
    <row r="11" spans="2:18" x14ac:dyDescent="0.25">
      <c r="B11" s="6">
        <f t="shared" ref="B11:B28" si="1">B10+1</f>
        <v>3</v>
      </c>
      <c r="C11" s="3" t="s">
        <v>140</v>
      </c>
      <c r="D11" s="43" t="s">
        <v>112</v>
      </c>
      <c r="E11" s="43"/>
      <c r="F11" s="43"/>
      <c r="G11" s="43"/>
      <c r="H11" s="43"/>
      <c r="I11" s="56"/>
      <c r="J11" s="4">
        <v>80</v>
      </c>
      <c r="K11" s="4"/>
      <c r="L11" s="4"/>
      <c r="M11" s="4"/>
      <c r="N11" s="4"/>
      <c r="O11" s="4"/>
      <c r="P11" s="4"/>
      <c r="Q11" s="10">
        <f t="shared" si="0"/>
        <v>16</v>
      </c>
      <c r="R11" s="32"/>
    </row>
    <row r="12" spans="2:18" x14ac:dyDescent="0.25">
      <c r="B12" s="6">
        <f t="shared" si="1"/>
        <v>4</v>
      </c>
      <c r="C12" s="3" t="s">
        <v>141</v>
      </c>
      <c r="D12" s="43" t="s">
        <v>113</v>
      </c>
      <c r="E12" s="43"/>
      <c r="F12" s="43"/>
      <c r="G12" s="43"/>
      <c r="H12" s="43"/>
      <c r="I12" s="56"/>
      <c r="J12" s="4">
        <v>80</v>
      </c>
      <c r="K12" s="4"/>
      <c r="L12" s="4"/>
      <c r="M12" s="4"/>
      <c r="N12" s="4"/>
      <c r="O12" s="4"/>
      <c r="P12" s="4"/>
      <c r="Q12" s="10">
        <f t="shared" si="0"/>
        <v>16</v>
      </c>
      <c r="R12" s="33"/>
    </row>
    <row r="13" spans="2:18" x14ac:dyDescent="0.25">
      <c r="B13" s="6">
        <f t="shared" si="1"/>
        <v>5</v>
      </c>
      <c r="C13" s="3" t="s">
        <v>142</v>
      </c>
      <c r="D13" s="43" t="s">
        <v>114</v>
      </c>
      <c r="E13" s="43"/>
      <c r="F13" s="43"/>
      <c r="G13" s="43"/>
      <c r="H13" s="43"/>
      <c r="I13" s="56"/>
      <c r="J13" s="4">
        <v>80</v>
      </c>
      <c r="K13" s="4"/>
      <c r="L13" s="4"/>
      <c r="M13" s="4"/>
      <c r="N13" s="4"/>
      <c r="O13" s="4"/>
      <c r="P13" s="4"/>
      <c r="Q13" s="10">
        <f t="shared" si="0"/>
        <v>16</v>
      </c>
      <c r="R13" s="33"/>
    </row>
    <row r="14" spans="2:18" x14ac:dyDescent="0.25">
      <c r="B14" s="6">
        <f t="shared" si="1"/>
        <v>6</v>
      </c>
      <c r="C14" s="3" t="s">
        <v>143</v>
      </c>
      <c r="D14" s="21" t="s">
        <v>115</v>
      </c>
      <c r="E14" s="21"/>
      <c r="F14" s="21"/>
      <c r="G14" s="21"/>
      <c r="H14" s="21"/>
      <c r="I14" s="22"/>
      <c r="J14" s="4">
        <v>80</v>
      </c>
      <c r="K14" s="4"/>
      <c r="L14" s="4"/>
      <c r="M14" s="4"/>
      <c r="N14" s="4"/>
      <c r="O14" s="4"/>
      <c r="P14" s="4"/>
      <c r="Q14" s="10">
        <f t="shared" si="0"/>
        <v>16</v>
      </c>
      <c r="R14" s="33"/>
    </row>
    <row r="15" spans="2:18" x14ac:dyDescent="0.25">
      <c r="B15" s="6">
        <f t="shared" si="1"/>
        <v>7</v>
      </c>
      <c r="C15" s="3" t="s">
        <v>144</v>
      </c>
      <c r="D15" s="21" t="s">
        <v>116</v>
      </c>
      <c r="E15" s="21"/>
      <c r="F15" s="21"/>
      <c r="G15" s="21"/>
      <c r="H15" s="21"/>
      <c r="I15" s="22"/>
      <c r="J15" s="4">
        <v>80</v>
      </c>
      <c r="K15" s="4"/>
      <c r="L15" s="4"/>
      <c r="M15" s="4"/>
      <c r="N15" s="4"/>
      <c r="O15" s="4"/>
      <c r="P15" s="4"/>
      <c r="Q15" s="10">
        <f t="shared" si="0"/>
        <v>16</v>
      </c>
      <c r="R15" s="32"/>
    </row>
    <row r="16" spans="2:18" x14ac:dyDescent="0.25">
      <c r="B16" s="6">
        <f t="shared" si="1"/>
        <v>8</v>
      </c>
      <c r="C16" s="3" t="s">
        <v>145</v>
      </c>
      <c r="D16" s="21" t="s">
        <v>117</v>
      </c>
      <c r="E16" s="21"/>
      <c r="F16" s="21"/>
      <c r="G16" s="21"/>
      <c r="H16" s="21"/>
      <c r="I16" s="22"/>
      <c r="J16" s="4">
        <v>80</v>
      </c>
      <c r="K16" s="4"/>
      <c r="L16" s="4"/>
      <c r="M16" s="4"/>
      <c r="N16" s="4"/>
      <c r="O16" s="4"/>
      <c r="P16" s="4"/>
      <c r="Q16" s="10">
        <f t="shared" si="0"/>
        <v>16</v>
      </c>
      <c r="R16" s="32"/>
    </row>
    <row r="17" spans="2:18" x14ac:dyDescent="0.25">
      <c r="B17" s="6">
        <f t="shared" si="1"/>
        <v>9</v>
      </c>
      <c r="C17" s="3" t="s">
        <v>146</v>
      </c>
      <c r="D17" s="21" t="s">
        <v>118</v>
      </c>
      <c r="E17" s="21"/>
      <c r="F17" s="21"/>
      <c r="G17" s="21"/>
      <c r="H17" s="21"/>
      <c r="I17" s="22"/>
      <c r="J17" s="4">
        <v>80</v>
      </c>
      <c r="K17" s="4"/>
      <c r="L17" s="4"/>
      <c r="M17" s="4"/>
      <c r="N17" s="4"/>
      <c r="O17" s="4"/>
      <c r="P17" s="4"/>
      <c r="Q17" s="10">
        <f t="shared" si="0"/>
        <v>16</v>
      </c>
      <c r="R17" s="33"/>
    </row>
    <row r="18" spans="2:18" x14ac:dyDescent="0.25">
      <c r="B18" s="6">
        <f t="shared" si="1"/>
        <v>10</v>
      </c>
      <c r="C18" s="3" t="s">
        <v>149</v>
      </c>
      <c r="D18" s="21" t="s">
        <v>119</v>
      </c>
      <c r="E18" s="21"/>
      <c r="F18" s="21"/>
      <c r="G18" s="21"/>
      <c r="H18" s="21"/>
      <c r="I18" s="22"/>
      <c r="J18" s="4">
        <v>80</v>
      </c>
      <c r="K18" s="4"/>
      <c r="L18" s="4"/>
      <c r="M18" s="4"/>
      <c r="N18" s="4"/>
      <c r="O18" s="4"/>
      <c r="P18" s="4"/>
      <c r="Q18" s="10">
        <f t="shared" si="0"/>
        <v>16</v>
      </c>
      <c r="R18" s="32"/>
    </row>
    <row r="19" spans="2:18" x14ac:dyDescent="0.25">
      <c r="B19" s="6">
        <f t="shared" si="1"/>
        <v>11</v>
      </c>
      <c r="C19" s="3" t="s">
        <v>147</v>
      </c>
      <c r="D19" s="21" t="s">
        <v>120</v>
      </c>
      <c r="E19" s="21"/>
      <c r="F19" s="21"/>
      <c r="G19" s="21"/>
      <c r="H19" s="21"/>
      <c r="I19" s="22"/>
      <c r="J19" s="4">
        <v>80</v>
      </c>
      <c r="K19" s="4"/>
      <c r="L19" s="4"/>
      <c r="M19" s="4"/>
      <c r="N19" s="4"/>
      <c r="O19" s="4"/>
      <c r="P19" s="4"/>
      <c r="Q19" s="10">
        <f t="shared" si="0"/>
        <v>16</v>
      </c>
      <c r="R19" s="33"/>
    </row>
    <row r="20" spans="2:18" x14ac:dyDescent="0.25">
      <c r="B20" s="6">
        <f t="shared" si="1"/>
        <v>12</v>
      </c>
      <c r="C20" s="3" t="s">
        <v>148</v>
      </c>
      <c r="D20" s="21" t="s">
        <v>121</v>
      </c>
      <c r="E20" s="21"/>
      <c r="F20" s="21"/>
      <c r="G20" s="21"/>
      <c r="H20" s="21"/>
      <c r="I20" s="22"/>
      <c r="J20" s="4">
        <v>80</v>
      </c>
      <c r="K20" s="4"/>
      <c r="L20" s="4"/>
      <c r="M20" s="4"/>
      <c r="N20" s="4"/>
      <c r="O20" s="4"/>
      <c r="P20" s="4"/>
      <c r="Q20" s="10">
        <f t="shared" si="0"/>
        <v>16</v>
      </c>
      <c r="R20" s="33"/>
    </row>
    <row r="21" spans="2:18" x14ac:dyDescent="0.25">
      <c r="B21" s="6">
        <f t="shared" si="1"/>
        <v>13</v>
      </c>
      <c r="C21" s="3" t="s">
        <v>150</v>
      </c>
      <c r="D21" s="21" t="s">
        <v>122</v>
      </c>
      <c r="E21" s="21"/>
      <c r="F21" s="21"/>
      <c r="G21" s="21"/>
      <c r="H21" s="21"/>
      <c r="I21" s="22"/>
      <c r="J21" s="4">
        <v>80</v>
      </c>
      <c r="K21" s="4"/>
      <c r="L21" s="4"/>
      <c r="M21" s="4"/>
      <c r="N21" s="4"/>
      <c r="O21" s="4"/>
      <c r="P21" s="4"/>
      <c r="Q21" s="10">
        <f t="shared" si="0"/>
        <v>16</v>
      </c>
      <c r="R21" s="32"/>
    </row>
    <row r="22" spans="2:18" x14ac:dyDescent="0.25">
      <c r="B22" s="6">
        <f t="shared" si="1"/>
        <v>14</v>
      </c>
      <c r="C22" s="3" t="s">
        <v>151</v>
      </c>
      <c r="D22" s="21" t="s">
        <v>123</v>
      </c>
      <c r="E22" s="21"/>
      <c r="F22" s="21"/>
      <c r="G22" s="21"/>
      <c r="H22" s="21"/>
      <c r="I22" s="22"/>
      <c r="J22" s="4">
        <v>80</v>
      </c>
      <c r="K22" s="4"/>
      <c r="L22" s="4"/>
      <c r="M22" s="4"/>
      <c r="N22" s="4"/>
      <c r="O22" s="4"/>
      <c r="P22" s="4"/>
      <c r="Q22" s="10">
        <f t="shared" si="0"/>
        <v>16</v>
      </c>
      <c r="R22" s="33"/>
    </row>
    <row r="23" spans="2:18" x14ac:dyDescent="0.25">
      <c r="B23" s="6">
        <f t="shared" si="1"/>
        <v>15</v>
      </c>
      <c r="C23" s="3" t="s">
        <v>152</v>
      </c>
      <c r="D23" s="19" t="s">
        <v>124</v>
      </c>
      <c r="E23" s="19"/>
      <c r="F23" s="19"/>
      <c r="G23" s="19"/>
      <c r="H23" s="19"/>
      <c r="I23" s="20"/>
      <c r="J23" s="4">
        <v>80</v>
      </c>
      <c r="K23" s="4"/>
      <c r="L23" s="4"/>
      <c r="M23" s="4"/>
      <c r="N23" s="4"/>
      <c r="O23" s="4"/>
      <c r="P23" s="4"/>
      <c r="Q23" s="10">
        <f t="shared" si="0"/>
        <v>16</v>
      </c>
      <c r="R23" s="32"/>
    </row>
    <row r="24" spans="2:18" x14ac:dyDescent="0.25">
      <c r="B24" s="6">
        <f t="shared" si="1"/>
        <v>16</v>
      </c>
      <c r="C24" s="3" t="s">
        <v>153</v>
      </c>
      <c r="D24" s="19" t="s">
        <v>125</v>
      </c>
      <c r="E24" s="19"/>
      <c r="F24" s="19"/>
      <c r="G24" s="19"/>
      <c r="H24" s="19"/>
      <c r="I24" s="20"/>
      <c r="J24" s="4">
        <v>80</v>
      </c>
      <c r="K24" s="4"/>
      <c r="L24" s="4"/>
      <c r="M24" s="4"/>
      <c r="N24" s="4"/>
      <c r="O24" s="4"/>
      <c r="P24" s="4"/>
      <c r="Q24" s="10">
        <f t="shared" si="0"/>
        <v>16</v>
      </c>
      <c r="R24" s="33"/>
    </row>
    <row r="25" spans="2:18" x14ac:dyDescent="0.25">
      <c r="B25" s="6">
        <f t="shared" si="1"/>
        <v>17</v>
      </c>
      <c r="C25" s="3" t="s">
        <v>154</v>
      </c>
      <c r="D25" s="21" t="s">
        <v>126</v>
      </c>
      <c r="E25" s="21"/>
      <c r="F25" s="21"/>
      <c r="G25" s="21"/>
      <c r="H25" s="21"/>
      <c r="I25" s="22"/>
      <c r="J25" s="4">
        <v>80</v>
      </c>
      <c r="K25" s="4"/>
      <c r="L25" s="4"/>
      <c r="M25" s="4"/>
      <c r="N25" s="4"/>
      <c r="O25" s="4"/>
      <c r="P25" s="4"/>
      <c r="Q25" s="10">
        <f t="shared" si="0"/>
        <v>16</v>
      </c>
      <c r="R25" s="32"/>
    </row>
    <row r="26" spans="2:18" x14ac:dyDescent="0.25">
      <c r="B26" s="6">
        <f t="shared" si="1"/>
        <v>18</v>
      </c>
      <c r="C26" s="3" t="s">
        <v>155</v>
      </c>
      <c r="D26" s="21" t="s">
        <v>127</v>
      </c>
      <c r="E26" s="21"/>
      <c r="F26" s="21"/>
      <c r="G26" s="21"/>
      <c r="H26" s="21"/>
      <c r="I26" s="22"/>
      <c r="J26" s="4">
        <v>80</v>
      </c>
      <c r="K26" s="4"/>
      <c r="L26" s="4"/>
      <c r="M26" s="4"/>
      <c r="N26" s="4"/>
      <c r="O26" s="4"/>
      <c r="P26" s="4"/>
      <c r="Q26" s="10">
        <f t="shared" si="0"/>
        <v>16</v>
      </c>
      <c r="R26" s="33"/>
    </row>
    <row r="27" spans="2:18" x14ac:dyDescent="0.25">
      <c r="B27" s="6">
        <f t="shared" si="1"/>
        <v>19</v>
      </c>
      <c r="C27" s="3" t="s">
        <v>156</v>
      </c>
      <c r="D27" s="21" t="s">
        <v>128</v>
      </c>
      <c r="E27" s="21"/>
      <c r="F27" s="21"/>
      <c r="G27" s="21"/>
      <c r="H27" s="21"/>
      <c r="I27" s="22"/>
      <c r="J27" s="4">
        <v>80</v>
      </c>
      <c r="K27" s="4"/>
      <c r="L27" s="4"/>
      <c r="M27" s="4"/>
      <c r="N27" s="4"/>
      <c r="O27" s="4"/>
      <c r="P27" s="4"/>
      <c r="Q27" s="10">
        <f t="shared" si="0"/>
        <v>16</v>
      </c>
      <c r="R27" s="33"/>
    </row>
    <row r="28" spans="2:18" x14ac:dyDescent="0.25">
      <c r="B28" s="6">
        <f t="shared" si="1"/>
        <v>20</v>
      </c>
      <c r="C28" s="3" t="s">
        <v>157</v>
      </c>
      <c r="D28" s="21" t="s">
        <v>129</v>
      </c>
      <c r="E28" s="21"/>
      <c r="F28" s="21"/>
      <c r="G28" s="21"/>
      <c r="H28" s="21"/>
      <c r="I28" s="22"/>
      <c r="J28" s="4">
        <v>80</v>
      </c>
      <c r="K28" s="4"/>
      <c r="L28" s="4"/>
      <c r="M28" s="4"/>
      <c r="N28" s="4"/>
      <c r="O28" s="4"/>
      <c r="P28" s="4"/>
      <c r="Q28" s="10">
        <f t="shared" si="0"/>
        <v>16</v>
      </c>
      <c r="R28" s="32"/>
    </row>
    <row r="29" spans="2:18" x14ac:dyDescent="0.25">
      <c r="B29" s="6">
        <v>21</v>
      </c>
      <c r="C29" s="3" t="s">
        <v>158</v>
      </c>
      <c r="D29" s="34" t="s">
        <v>130</v>
      </c>
      <c r="I29" s="20"/>
      <c r="J29" s="35">
        <v>80</v>
      </c>
      <c r="K29" s="4"/>
      <c r="L29" s="4"/>
      <c r="M29" s="4"/>
      <c r="N29" s="4"/>
      <c r="O29" s="4"/>
      <c r="P29" s="4"/>
      <c r="Q29" s="10">
        <f t="shared" si="0"/>
        <v>16</v>
      </c>
      <c r="R29" s="33"/>
    </row>
    <row r="30" spans="2:18" x14ac:dyDescent="0.25">
      <c r="B30" s="6">
        <v>22</v>
      </c>
      <c r="C30" s="3" t="s">
        <v>159</v>
      </c>
      <c r="D30" s="43" t="s">
        <v>131</v>
      </c>
      <c r="E30" s="43"/>
      <c r="F30" s="43"/>
      <c r="G30" s="43"/>
      <c r="H30" s="43"/>
      <c r="I30" s="56"/>
      <c r="J30" s="4">
        <v>80</v>
      </c>
      <c r="K30" s="4"/>
      <c r="L30" s="4"/>
      <c r="M30" s="4"/>
      <c r="N30" s="4"/>
      <c r="O30" s="4"/>
      <c r="P30" s="4"/>
      <c r="Q30" s="10">
        <f t="shared" si="0"/>
        <v>16</v>
      </c>
      <c r="R30" s="33"/>
    </row>
    <row r="31" spans="2:18" x14ac:dyDescent="0.25">
      <c r="B31" s="6">
        <v>23</v>
      </c>
      <c r="C31" s="3" t="s">
        <v>160</v>
      </c>
      <c r="D31" s="43" t="s">
        <v>132</v>
      </c>
      <c r="E31" s="43"/>
      <c r="F31" s="43"/>
      <c r="G31" s="43"/>
      <c r="H31" s="43"/>
      <c r="I31" s="56"/>
      <c r="J31" s="4">
        <v>80</v>
      </c>
      <c r="K31" s="4"/>
      <c r="L31" s="4"/>
      <c r="M31" s="4"/>
      <c r="N31" s="4"/>
      <c r="O31" s="4"/>
      <c r="P31" s="4"/>
      <c r="Q31" s="10">
        <f t="shared" si="0"/>
        <v>16</v>
      </c>
      <c r="R31" s="33"/>
    </row>
    <row r="32" spans="2:18" x14ac:dyDescent="0.25">
      <c r="B32" s="6">
        <v>24</v>
      </c>
      <c r="C32" s="3" t="s">
        <v>161</v>
      </c>
      <c r="D32" s="43" t="s">
        <v>133</v>
      </c>
      <c r="E32" s="43"/>
      <c r="F32" s="43"/>
      <c r="G32" s="43"/>
      <c r="H32" s="43"/>
      <c r="I32" s="56"/>
      <c r="J32" s="4">
        <v>80</v>
      </c>
      <c r="K32" s="4"/>
      <c r="L32" s="4"/>
      <c r="M32" s="4"/>
      <c r="N32" s="4"/>
      <c r="O32" s="4"/>
      <c r="P32" s="4"/>
      <c r="Q32" s="10">
        <f t="shared" si="0"/>
        <v>16</v>
      </c>
      <c r="R32" s="33"/>
    </row>
    <row r="33" spans="2:18" x14ac:dyDescent="0.25">
      <c r="B33" s="6">
        <v>25</v>
      </c>
      <c r="C33" s="3" t="s">
        <v>162</v>
      </c>
      <c r="D33" s="43" t="s">
        <v>134</v>
      </c>
      <c r="E33" s="43"/>
      <c r="F33" s="43"/>
      <c r="G33" s="43"/>
      <c r="H33" s="43"/>
      <c r="I33" s="56"/>
      <c r="J33" s="4">
        <v>80</v>
      </c>
      <c r="K33" s="4"/>
      <c r="L33" s="4"/>
      <c r="M33" s="4"/>
      <c r="N33" s="4"/>
      <c r="O33" s="4"/>
      <c r="P33" s="4"/>
      <c r="Q33" s="10">
        <f t="shared" si="0"/>
        <v>16</v>
      </c>
      <c r="R33" s="33"/>
    </row>
    <row r="34" spans="2:18" x14ac:dyDescent="0.25">
      <c r="B34" s="6">
        <v>26</v>
      </c>
      <c r="C34" s="3" t="s">
        <v>163</v>
      </c>
      <c r="D34" s="43" t="s">
        <v>135</v>
      </c>
      <c r="E34" s="43"/>
      <c r="F34" s="43"/>
      <c r="G34" s="43"/>
      <c r="H34" s="43"/>
      <c r="I34" s="56"/>
      <c r="J34" s="4">
        <v>80</v>
      </c>
      <c r="K34" s="4"/>
      <c r="L34" s="4"/>
      <c r="M34" s="4"/>
      <c r="N34" s="4"/>
      <c r="O34" s="4"/>
      <c r="P34" s="4"/>
      <c r="Q34" s="10">
        <f t="shared" si="0"/>
        <v>16</v>
      </c>
      <c r="R34" s="33"/>
    </row>
    <row r="35" spans="2:18" x14ac:dyDescent="0.25">
      <c r="B35" s="6">
        <v>27</v>
      </c>
      <c r="C35" s="3" t="s">
        <v>164</v>
      </c>
      <c r="D35" s="43" t="s">
        <v>136</v>
      </c>
      <c r="E35" s="43"/>
      <c r="F35" s="43"/>
      <c r="G35" s="43"/>
      <c r="H35" s="43"/>
      <c r="I35" s="56"/>
      <c r="J35" s="4">
        <v>80</v>
      </c>
      <c r="K35" s="4"/>
      <c r="L35" s="4"/>
      <c r="M35" s="4"/>
      <c r="N35" s="4"/>
      <c r="O35" s="4"/>
      <c r="P35" s="4"/>
      <c r="Q35" s="10">
        <f t="shared" si="0"/>
        <v>16</v>
      </c>
      <c r="R35" s="33"/>
    </row>
    <row r="36" spans="2:18" x14ac:dyDescent="0.25">
      <c r="B36" s="6">
        <v>28</v>
      </c>
      <c r="C36" s="3" t="s">
        <v>165</v>
      </c>
      <c r="D36" s="43" t="s">
        <v>137</v>
      </c>
      <c r="E36" s="43"/>
      <c r="F36" s="43"/>
      <c r="G36" s="43"/>
      <c r="H36" s="43"/>
      <c r="I36" s="56"/>
      <c r="J36" s="4">
        <v>80</v>
      </c>
      <c r="K36" s="4"/>
      <c r="L36" s="4"/>
      <c r="M36" s="4"/>
      <c r="N36" s="4"/>
      <c r="O36" s="4"/>
      <c r="P36" s="4"/>
      <c r="Q36" s="10">
        <f t="shared" si="0"/>
        <v>16</v>
      </c>
      <c r="R36" s="33"/>
    </row>
    <row r="37" spans="2:18" x14ac:dyDescent="0.25">
      <c r="B37" s="6">
        <v>29</v>
      </c>
      <c r="C37" s="3" t="s">
        <v>166</v>
      </c>
      <c r="D37" s="43" t="s">
        <v>138</v>
      </c>
      <c r="E37" s="43"/>
      <c r="F37" s="43"/>
      <c r="G37" s="43"/>
      <c r="H37" s="43"/>
      <c r="I37" s="56"/>
      <c r="J37" s="4">
        <v>80</v>
      </c>
      <c r="K37" s="4"/>
      <c r="L37" s="4"/>
      <c r="M37" s="4"/>
      <c r="N37" s="4"/>
      <c r="O37" s="4"/>
      <c r="P37" s="4"/>
      <c r="Q37" s="10">
        <f t="shared" si="0"/>
        <v>16</v>
      </c>
      <c r="R37" s="33"/>
    </row>
    <row r="38" spans="2:18" x14ac:dyDescent="0.25">
      <c r="B38" s="6"/>
      <c r="C38" s="6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4"/>
      <c r="Q38" s="31">
        <f t="shared" ref="Q38:Q48" si="2">SUM(J38:P38)/7</f>
        <v>0</v>
      </c>
      <c r="R38" s="33"/>
    </row>
    <row r="39" spans="2:18" x14ac:dyDescent="0.25">
      <c r="B39" s="6"/>
      <c r="C39" s="6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31">
        <f t="shared" si="2"/>
        <v>0</v>
      </c>
      <c r="R39" s="33"/>
    </row>
    <row r="40" spans="2:18" x14ac:dyDescent="0.25">
      <c r="B40" s="6"/>
      <c r="C40" s="6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4"/>
      <c r="Q40" s="31">
        <f t="shared" si="2"/>
        <v>0</v>
      </c>
      <c r="R40" s="33"/>
    </row>
    <row r="41" spans="2:18" x14ac:dyDescent="0.25">
      <c r="B41" s="6"/>
      <c r="C41" s="6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31">
        <f t="shared" si="2"/>
        <v>0</v>
      </c>
      <c r="R41" s="33"/>
    </row>
    <row r="42" spans="2:18" x14ac:dyDescent="0.25">
      <c r="B42" s="6"/>
      <c r="C42" s="6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31">
        <f t="shared" si="2"/>
        <v>0</v>
      </c>
      <c r="R42" s="33"/>
    </row>
    <row r="43" spans="2:18" x14ac:dyDescent="0.25">
      <c r="B43" s="6"/>
      <c r="C43" s="6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31">
        <f t="shared" si="2"/>
        <v>0</v>
      </c>
      <c r="R43" s="33"/>
    </row>
    <row r="44" spans="2:18" x14ac:dyDescent="0.25">
      <c r="B44" s="6"/>
      <c r="C44" s="6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31">
        <f t="shared" si="2"/>
        <v>0</v>
      </c>
      <c r="R44" s="33"/>
    </row>
    <row r="45" spans="2:18" x14ac:dyDescent="0.25">
      <c r="B45" s="6"/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31">
        <f t="shared" si="2"/>
        <v>0</v>
      </c>
      <c r="R45" s="33"/>
    </row>
    <row r="46" spans="2:18" x14ac:dyDescent="0.25">
      <c r="B46" s="6"/>
      <c r="C46" s="7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31">
        <f t="shared" si="2"/>
        <v>0</v>
      </c>
      <c r="R46" s="33"/>
    </row>
    <row r="47" spans="2:18" x14ac:dyDescent="0.25">
      <c r="B47" s="6"/>
      <c r="C47" s="7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31">
        <f t="shared" si="2"/>
        <v>0</v>
      </c>
      <c r="R47" s="33"/>
    </row>
    <row r="48" spans="2:18" x14ac:dyDescent="0.25">
      <c r="B48" s="6"/>
      <c r="C48" s="7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/>
      <c r="C49" s="7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/>
      <c r="C50" s="7"/>
      <c r="D50" s="50"/>
      <c r="E50" s="50"/>
      <c r="F50" s="50"/>
      <c r="G50" s="50"/>
      <c r="H50" s="50"/>
      <c r="I50" s="5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/>
      <c r="C51" s="7"/>
      <c r="D51" s="50"/>
      <c r="E51" s="50"/>
      <c r="F51" s="50"/>
      <c r="G51" s="50"/>
      <c r="H51" s="50"/>
      <c r="I51" s="5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/>
      <c r="C52" s="7"/>
      <c r="D52" s="50"/>
      <c r="E52" s="50"/>
      <c r="F52" s="50"/>
      <c r="G52" s="50"/>
      <c r="H52" s="50"/>
      <c r="I52" s="5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/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37"/>
      <c r="D54" s="37"/>
      <c r="E54" s="1"/>
      <c r="H54" s="51" t="s">
        <v>19</v>
      </c>
      <c r="I54" s="51"/>
      <c r="J54" s="11">
        <f>COUNTIF(J9:J53,"&gt;=70")</f>
        <v>29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37"/>
      <c r="D55" s="37"/>
      <c r="E55" s="8"/>
      <c r="H55" s="52" t="s">
        <v>20</v>
      </c>
      <c r="I55" s="52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25">
      <c r="C56" s="37"/>
      <c r="D56" s="37"/>
      <c r="E56" s="37"/>
      <c r="H56" s="52" t="s">
        <v>21</v>
      </c>
      <c r="I56" s="52"/>
      <c r="J56" s="12">
        <f>COUNT(J9:J53)</f>
        <v>29</v>
      </c>
      <c r="K56" s="12">
        <f t="shared" ref="K56:Q56" si="7">COUNT(K9:K53)</f>
        <v>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25">
      <c r="C57" s="37"/>
      <c r="D57" s="37"/>
      <c r="E57" s="1"/>
      <c r="H57" s="54" t="s">
        <v>16</v>
      </c>
      <c r="I57" s="54"/>
      <c r="J57" s="13">
        <f>J54/J56</f>
        <v>1</v>
      </c>
      <c r="K57" s="14" t="e">
        <f t="shared" ref="K57:Q57" si="8">K54/K56</f>
        <v>#DIV/0!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25">
      <c r="C58" s="37"/>
      <c r="D58" s="37"/>
      <c r="E58" s="1"/>
      <c r="H58" s="54" t="s">
        <v>17</v>
      </c>
      <c r="I58" s="54"/>
      <c r="J58" s="13">
        <f>J55/J56</f>
        <v>0</v>
      </c>
      <c r="K58" s="13" t="e">
        <f t="shared" ref="K58:Q58" si="9">K55/K56</f>
        <v>#DIV/0!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25">
      <c r="C59" s="37"/>
      <c r="D59" s="37"/>
      <c r="E59" s="8"/>
    </row>
    <row r="60" spans="2:17" x14ac:dyDescent="0.25">
      <c r="C60" s="1"/>
      <c r="D60" s="1"/>
      <c r="E60" s="8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53" t="s">
        <v>18</v>
      </c>
      <c r="K62" s="53"/>
      <c r="L62" s="53"/>
      <c r="M62" s="53"/>
      <c r="N62" s="53"/>
      <c r="O62" s="53"/>
      <c r="P62" s="53"/>
    </row>
  </sheetData>
  <mergeCells count="51">
    <mergeCell ref="D36:I36"/>
    <mergeCell ref="D37:I37"/>
    <mergeCell ref="D38:I38"/>
    <mergeCell ref="D44:I44"/>
    <mergeCell ref="B2:P2"/>
    <mergeCell ref="K6:Q6"/>
    <mergeCell ref="D6:G6"/>
    <mergeCell ref="D8:I8"/>
    <mergeCell ref="D9:I9"/>
    <mergeCell ref="C3:P3"/>
    <mergeCell ref="N4:O4"/>
    <mergeCell ref="D45:I45"/>
    <mergeCell ref="D46:I46"/>
    <mergeCell ref="D47:I47"/>
    <mergeCell ref="D39:I39"/>
    <mergeCell ref="D40:I40"/>
    <mergeCell ref="D41:I41"/>
    <mergeCell ref="D42:I42"/>
    <mergeCell ref="D43:I43"/>
    <mergeCell ref="J62:P62"/>
    <mergeCell ref="C55:D55"/>
    <mergeCell ref="J61:P61"/>
    <mergeCell ref="C54:D54"/>
    <mergeCell ref="D49:I49"/>
    <mergeCell ref="D50:I50"/>
    <mergeCell ref="D51:I51"/>
    <mergeCell ref="D52:I52"/>
    <mergeCell ref="D53:I5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4:K4"/>
    <mergeCell ref="D34:I34"/>
    <mergeCell ref="D35:I35"/>
    <mergeCell ref="D4:G4"/>
    <mergeCell ref="I6:J6"/>
    <mergeCell ref="D30:I30"/>
    <mergeCell ref="D31:I31"/>
    <mergeCell ref="D32:I32"/>
    <mergeCell ref="D10:I10"/>
    <mergeCell ref="D11:I11"/>
    <mergeCell ref="D12:I12"/>
    <mergeCell ref="D13:I13"/>
    <mergeCell ref="D48:I48"/>
    <mergeCell ref="D33:I3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2"/>
  <sheetViews>
    <sheetView topLeftCell="A12" zoomScaleNormal="100" workbookViewId="0">
      <selection activeCell="T25" sqref="T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11.85546875" bestFit="1" customWidth="1"/>
  </cols>
  <sheetData>
    <row r="2" spans="2:20" ht="15.75" x14ac:dyDescent="0.25">
      <c r="B2" s="39" t="s">
        <v>55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20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0" x14ac:dyDescent="0.25">
      <c r="C4" t="s">
        <v>0</v>
      </c>
      <c r="D4" s="36" t="s">
        <v>105</v>
      </c>
      <c r="E4" s="36"/>
      <c r="F4" s="36"/>
      <c r="G4" s="36"/>
      <c r="I4" t="s">
        <v>1</v>
      </c>
      <c r="J4" s="36" t="s">
        <v>106</v>
      </c>
      <c r="K4" s="36"/>
      <c r="M4" t="s">
        <v>2</v>
      </c>
      <c r="N4" s="57">
        <v>45721</v>
      </c>
      <c r="O4" s="57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6" t="s">
        <v>58</v>
      </c>
      <c r="E6" s="36"/>
      <c r="F6" s="36"/>
      <c r="G6" s="36"/>
      <c r="I6" s="37" t="s">
        <v>22</v>
      </c>
      <c r="J6" s="37"/>
      <c r="K6" s="38" t="s">
        <v>24</v>
      </c>
      <c r="L6" s="38"/>
      <c r="M6" s="38"/>
      <c r="N6" s="38"/>
      <c r="O6" s="38"/>
      <c r="P6" s="38"/>
      <c r="Q6" s="3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 s="26"/>
    </row>
    <row r="9" spans="2:20" x14ac:dyDescent="0.25">
      <c r="B9" s="6">
        <v>1</v>
      </c>
      <c r="C9" s="3" t="s">
        <v>167</v>
      </c>
      <c r="D9" s="61" t="s">
        <v>199</v>
      </c>
      <c r="E9" s="62"/>
      <c r="F9" s="62"/>
      <c r="G9" s="62"/>
      <c r="H9" s="62"/>
      <c r="I9" s="63"/>
      <c r="J9" s="4">
        <v>80</v>
      </c>
      <c r="K9" s="4"/>
      <c r="L9" s="4"/>
      <c r="M9" s="4"/>
      <c r="N9" s="4"/>
      <c r="O9" s="4"/>
      <c r="P9" s="4"/>
      <c r="Q9" s="10">
        <f>SUM(J9:P9)/5</f>
        <v>16</v>
      </c>
    </row>
    <row r="10" spans="2:20" x14ac:dyDescent="0.25">
      <c r="B10" s="6">
        <f>B9+1</f>
        <v>2</v>
      </c>
      <c r="C10" s="3" t="s">
        <v>168</v>
      </c>
      <c r="D10" s="58" t="s">
        <v>179</v>
      </c>
      <c r="E10" s="59"/>
      <c r="F10" s="59"/>
      <c r="G10" s="59"/>
      <c r="H10" s="59"/>
      <c r="I10" s="60"/>
      <c r="J10" s="4">
        <v>80</v>
      </c>
      <c r="K10" s="4"/>
      <c r="L10" s="4"/>
      <c r="M10" s="4"/>
      <c r="N10" s="4"/>
      <c r="O10" s="4"/>
      <c r="P10" s="4"/>
      <c r="Q10" s="10">
        <f t="shared" ref="Q10:Q29" si="0">SUM(J10:P10)/5</f>
        <v>16</v>
      </c>
      <c r="T10" s="27"/>
    </row>
    <row r="11" spans="2:20" x14ac:dyDescent="0.25">
      <c r="B11" s="6">
        <f t="shared" ref="B11:B53" si="1">B10+1</f>
        <v>3</v>
      </c>
      <c r="C11" s="3" t="s">
        <v>169</v>
      </c>
      <c r="D11" s="58" t="s">
        <v>180</v>
      </c>
      <c r="E11" s="59"/>
      <c r="F11" s="59"/>
      <c r="G11" s="59"/>
      <c r="H11" s="59"/>
      <c r="I11" s="60"/>
      <c r="J11" s="4">
        <v>80</v>
      </c>
      <c r="K11" s="4"/>
      <c r="L11" s="4"/>
      <c r="M11" s="4"/>
      <c r="N11" s="4"/>
      <c r="O11" s="4"/>
      <c r="P11" s="4"/>
      <c r="Q11" s="10">
        <f t="shared" si="0"/>
        <v>16</v>
      </c>
    </row>
    <row r="12" spans="2:20" x14ac:dyDescent="0.25">
      <c r="B12" s="6">
        <f t="shared" si="1"/>
        <v>4</v>
      </c>
      <c r="C12" s="3" t="s">
        <v>170</v>
      </c>
      <c r="D12" s="58" t="s">
        <v>182</v>
      </c>
      <c r="E12" s="59"/>
      <c r="F12" s="59"/>
      <c r="G12" s="59"/>
      <c r="H12" s="59"/>
      <c r="I12" s="60"/>
      <c r="J12" s="4">
        <v>80</v>
      </c>
      <c r="K12" s="4"/>
      <c r="L12" s="4"/>
      <c r="M12" s="4"/>
      <c r="N12" s="4"/>
      <c r="O12" s="4"/>
      <c r="P12" s="4"/>
      <c r="Q12" s="10">
        <f t="shared" si="0"/>
        <v>16</v>
      </c>
    </row>
    <row r="13" spans="2:20" x14ac:dyDescent="0.25">
      <c r="B13" s="6">
        <f t="shared" si="1"/>
        <v>5</v>
      </c>
      <c r="C13" s="3" t="s">
        <v>171</v>
      </c>
      <c r="D13" s="58" t="s">
        <v>181</v>
      </c>
      <c r="E13" s="59"/>
      <c r="F13" s="59"/>
      <c r="G13" s="59"/>
      <c r="H13" s="59"/>
      <c r="I13" s="60"/>
      <c r="J13" s="4">
        <v>80</v>
      </c>
      <c r="K13" s="4"/>
      <c r="L13" s="4"/>
      <c r="M13" s="4"/>
      <c r="N13" s="4"/>
      <c r="O13" s="4"/>
      <c r="P13" s="4"/>
      <c r="Q13" s="10">
        <f t="shared" si="0"/>
        <v>16</v>
      </c>
    </row>
    <row r="14" spans="2:20" x14ac:dyDescent="0.25">
      <c r="B14" s="6">
        <f t="shared" si="1"/>
        <v>6</v>
      </c>
      <c r="C14" s="3" t="s">
        <v>173</v>
      </c>
      <c r="D14" s="61" t="s">
        <v>183</v>
      </c>
      <c r="E14" s="62"/>
      <c r="F14" s="62"/>
      <c r="G14" s="62"/>
      <c r="H14" s="62"/>
      <c r="I14" s="63"/>
      <c r="J14" s="4">
        <v>80</v>
      </c>
      <c r="K14" s="4"/>
      <c r="L14" s="4"/>
      <c r="M14" s="4"/>
      <c r="N14" s="4"/>
      <c r="O14" s="4"/>
      <c r="P14" s="4"/>
      <c r="Q14" s="10">
        <f t="shared" si="0"/>
        <v>16</v>
      </c>
    </row>
    <row r="15" spans="2:20" x14ac:dyDescent="0.25">
      <c r="B15" s="6">
        <f t="shared" si="1"/>
        <v>7</v>
      </c>
      <c r="C15" s="3" t="s">
        <v>175</v>
      </c>
      <c r="D15" s="58" t="s">
        <v>184</v>
      </c>
      <c r="E15" s="59"/>
      <c r="F15" s="59"/>
      <c r="G15" s="59"/>
      <c r="H15" s="59"/>
      <c r="I15" s="60"/>
      <c r="J15" s="4">
        <v>80</v>
      </c>
      <c r="K15" s="4"/>
      <c r="L15" s="4"/>
      <c r="M15" s="4"/>
      <c r="N15" s="4"/>
      <c r="O15" s="4"/>
      <c r="P15" s="4"/>
      <c r="Q15" s="10">
        <f t="shared" si="0"/>
        <v>16</v>
      </c>
    </row>
    <row r="16" spans="2:20" x14ac:dyDescent="0.25">
      <c r="B16" s="6">
        <f t="shared" si="1"/>
        <v>8</v>
      </c>
      <c r="C16" s="3" t="s">
        <v>200</v>
      </c>
      <c r="D16" s="58" t="s">
        <v>185</v>
      </c>
      <c r="E16" s="59"/>
      <c r="F16" s="59"/>
      <c r="G16" s="59"/>
      <c r="H16" s="59"/>
      <c r="I16" s="60"/>
      <c r="J16" s="4">
        <v>80</v>
      </c>
      <c r="K16" s="4"/>
      <c r="L16" s="4"/>
      <c r="M16" s="4"/>
      <c r="N16" s="4"/>
      <c r="O16" s="4"/>
      <c r="P16" s="4"/>
      <c r="Q16" s="10">
        <f t="shared" si="0"/>
        <v>16</v>
      </c>
    </row>
    <row r="17" spans="2:17" x14ac:dyDescent="0.25">
      <c r="B17" s="6">
        <f t="shared" si="1"/>
        <v>9</v>
      </c>
      <c r="C17" s="3" t="s">
        <v>177</v>
      </c>
      <c r="D17" s="58" t="s">
        <v>198</v>
      </c>
      <c r="E17" s="59"/>
      <c r="F17" s="59"/>
      <c r="G17" s="59"/>
      <c r="H17" s="59"/>
      <c r="I17" s="60"/>
      <c r="J17" s="4">
        <v>80</v>
      </c>
      <c r="K17" s="4"/>
      <c r="L17" s="4"/>
      <c r="M17" s="4"/>
      <c r="N17" s="4"/>
      <c r="O17" s="4"/>
      <c r="P17" s="4"/>
      <c r="Q17" s="10">
        <f t="shared" si="0"/>
        <v>16</v>
      </c>
    </row>
    <row r="18" spans="2:17" x14ac:dyDescent="0.25">
      <c r="B18" s="6">
        <f t="shared" si="1"/>
        <v>10</v>
      </c>
      <c r="C18" s="3" t="s">
        <v>178</v>
      </c>
      <c r="D18" s="58" t="s">
        <v>186</v>
      </c>
      <c r="E18" s="59"/>
      <c r="F18" s="59"/>
      <c r="G18" s="59"/>
      <c r="H18" s="59"/>
      <c r="I18" s="60"/>
      <c r="J18" s="4">
        <v>80</v>
      </c>
      <c r="K18" s="4"/>
      <c r="L18" s="4"/>
      <c r="M18" s="4"/>
      <c r="N18" s="4"/>
      <c r="O18" s="4"/>
      <c r="P18" s="4"/>
      <c r="Q18" s="10">
        <f t="shared" si="0"/>
        <v>16</v>
      </c>
    </row>
    <row r="19" spans="2:17" x14ac:dyDescent="0.25">
      <c r="B19" s="6">
        <f t="shared" si="1"/>
        <v>11</v>
      </c>
      <c r="C19" s="3" t="s">
        <v>201</v>
      </c>
      <c r="D19" s="58" t="s">
        <v>187</v>
      </c>
      <c r="E19" s="59"/>
      <c r="F19" s="59"/>
      <c r="G19" s="59"/>
      <c r="H19" s="59"/>
      <c r="I19" s="60"/>
      <c r="J19" s="4">
        <v>80</v>
      </c>
      <c r="K19" s="4"/>
      <c r="L19" s="4"/>
      <c r="M19" s="4"/>
      <c r="N19" s="4"/>
      <c r="O19" s="4"/>
      <c r="P19" s="4"/>
      <c r="Q19" s="10">
        <f t="shared" si="0"/>
        <v>16</v>
      </c>
    </row>
    <row r="20" spans="2:17" x14ac:dyDescent="0.25">
      <c r="B20" s="6">
        <f t="shared" si="1"/>
        <v>12</v>
      </c>
      <c r="C20" s="3" t="s">
        <v>202</v>
      </c>
      <c r="D20" s="58" t="s">
        <v>188</v>
      </c>
      <c r="E20" s="59"/>
      <c r="F20" s="59"/>
      <c r="G20" s="59"/>
      <c r="H20" s="59"/>
      <c r="I20" s="60"/>
      <c r="J20" s="4">
        <v>80</v>
      </c>
      <c r="K20" s="4"/>
      <c r="L20" s="4"/>
      <c r="M20" s="4"/>
      <c r="N20" s="4"/>
      <c r="O20" s="4"/>
      <c r="P20" s="4"/>
      <c r="Q20" s="10">
        <f t="shared" si="0"/>
        <v>16</v>
      </c>
    </row>
    <row r="21" spans="2:17" x14ac:dyDescent="0.25">
      <c r="B21" s="6">
        <f t="shared" si="1"/>
        <v>13</v>
      </c>
      <c r="C21" s="3" t="s">
        <v>203</v>
      </c>
      <c r="D21" s="58" t="s">
        <v>189</v>
      </c>
      <c r="E21" s="59"/>
      <c r="F21" s="59"/>
      <c r="G21" s="59"/>
      <c r="H21" s="59"/>
      <c r="I21" s="60"/>
      <c r="J21" s="4">
        <v>80</v>
      </c>
      <c r="K21" s="4"/>
      <c r="L21" s="4"/>
      <c r="M21" s="4"/>
      <c r="N21" s="4"/>
      <c r="O21" s="4"/>
      <c r="P21" s="4"/>
      <c r="Q21" s="10">
        <f t="shared" si="0"/>
        <v>16</v>
      </c>
    </row>
    <row r="22" spans="2:17" x14ac:dyDescent="0.25">
      <c r="B22" s="6">
        <f t="shared" si="1"/>
        <v>14</v>
      </c>
      <c r="C22" s="3" t="s">
        <v>204</v>
      </c>
      <c r="D22" s="58" t="s">
        <v>190</v>
      </c>
      <c r="E22" s="59"/>
      <c r="F22" s="59"/>
      <c r="G22" s="59"/>
      <c r="H22" s="59"/>
      <c r="I22" s="60"/>
      <c r="J22" s="4">
        <v>80</v>
      </c>
      <c r="K22" s="4"/>
      <c r="L22" s="4"/>
      <c r="M22" s="4"/>
      <c r="N22" s="4"/>
      <c r="O22" s="4"/>
      <c r="P22" s="4"/>
      <c r="Q22" s="10">
        <f t="shared" si="0"/>
        <v>16</v>
      </c>
    </row>
    <row r="23" spans="2:17" x14ac:dyDescent="0.25">
      <c r="B23" s="6">
        <f t="shared" si="1"/>
        <v>15</v>
      </c>
      <c r="C23" s="3" t="s">
        <v>205</v>
      </c>
      <c r="D23" s="58" t="s">
        <v>191</v>
      </c>
      <c r="E23" s="59"/>
      <c r="F23" s="59"/>
      <c r="G23" s="59"/>
      <c r="H23" s="59"/>
      <c r="I23" s="60"/>
      <c r="J23" s="4">
        <v>80</v>
      </c>
      <c r="K23" s="4"/>
      <c r="L23" s="4"/>
      <c r="M23" s="4"/>
      <c r="N23" s="4"/>
      <c r="O23" s="4"/>
      <c r="P23" s="4"/>
      <c r="Q23" s="10">
        <f t="shared" si="0"/>
        <v>16</v>
      </c>
    </row>
    <row r="24" spans="2:17" x14ac:dyDescent="0.25">
      <c r="B24" s="6">
        <f t="shared" si="1"/>
        <v>16</v>
      </c>
      <c r="C24" s="3" t="s">
        <v>206</v>
      </c>
      <c r="D24" s="58" t="s">
        <v>192</v>
      </c>
      <c r="E24" s="59"/>
      <c r="F24" s="59"/>
      <c r="G24" s="59"/>
      <c r="H24" s="59"/>
      <c r="I24" s="60"/>
      <c r="J24" s="4">
        <v>80</v>
      </c>
      <c r="K24" s="4"/>
      <c r="L24" s="4"/>
      <c r="M24" s="4"/>
      <c r="N24" s="4"/>
      <c r="O24" s="4"/>
      <c r="P24" s="4"/>
      <c r="Q24" s="10">
        <f t="shared" si="0"/>
        <v>16</v>
      </c>
    </row>
    <row r="25" spans="2:17" x14ac:dyDescent="0.25">
      <c r="B25" s="6">
        <f t="shared" si="1"/>
        <v>17</v>
      </c>
      <c r="C25" s="3" t="s">
        <v>207</v>
      </c>
      <c r="D25" s="58" t="s">
        <v>193</v>
      </c>
      <c r="E25" s="59"/>
      <c r="F25" s="59"/>
      <c r="G25" s="59"/>
      <c r="H25" s="59"/>
      <c r="I25" s="60"/>
      <c r="J25" s="4">
        <v>80</v>
      </c>
      <c r="K25" s="4"/>
      <c r="L25" s="4"/>
      <c r="M25" s="4"/>
      <c r="N25" s="4"/>
      <c r="O25" s="4"/>
      <c r="P25" s="4"/>
      <c r="Q25" s="10">
        <f t="shared" si="0"/>
        <v>16</v>
      </c>
    </row>
    <row r="26" spans="2:17" x14ac:dyDescent="0.25">
      <c r="B26" s="6">
        <f t="shared" si="1"/>
        <v>18</v>
      </c>
      <c r="C26" s="3" t="s">
        <v>208</v>
      </c>
      <c r="D26" s="23" t="s">
        <v>194</v>
      </c>
      <c r="E26" s="24"/>
      <c r="F26" s="24"/>
      <c r="G26" s="24"/>
      <c r="H26" s="24"/>
      <c r="I26" s="25"/>
      <c r="J26" s="4">
        <v>80</v>
      </c>
      <c r="K26" s="4"/>
      <c r="L26" s="4"/>
      <c r="M26" s="4"/>
      <c r="N26" s="4"/>
      <c r="O26" s="4"/>
      <c r="P26" s="4"/>
      <c r="Q26" s="10">
        <f t="shared" si="0"/>
        <v>16</v>
      </c>
    </row>
    <row r="27" spans="2:17" x14ac:dyDescent="0.25">
      <c r="B27" s="6">
        <f t="shared" si="1"/>
        <v>19</v>
      </c>
      <c r="C27" s="3" t="s">
        <v>209</v>
      </c>
      <c r="D27" s="23" t="s">
        <v>195</v>
      </c>
      <c r="E27" s="24"/>
      <c r="F27" s="24"/>
      <c r="G27" s="24"/>
      <c r="H27" s="24"/>
      <c r="J27" s="4">
        <v>80</v>
      </c>
      <c r="K27" s="4"/>
      <c r="L27" s="4"/>
      <c r="M27" s="4"/>
      <c r="N27" s="4"/>
      <c r="O27" s="4"/>
      <c r="P27" s="4"/>
      <c r="Q27" s="10">
        <f t="shared" si="0"/>
        <v>16</v>
      </c>
    </row>
    <row r="28" spans="2:17" x14ac:dyDescent="0.25">
      <c r="B28" s="6">
        <f t="shared" si="1"/>
        <v>20</v>
      </c>
      <c r="C28" s="3" t="s">
        <v>210</v>
      </c>
      <c r="D28" s="23" t="s">
        <v>196</v>
      </c>
      <c r="E28" s="24"/>
      <c r="F28" s="24"/>
      <c r="G28" s="24"/>
      <c r="H28" s="24"/>
      <c r="I28" s="25"/>
      <c r="J28" s="4">
        <v>80</v>
      </c>
      <c r="K28" s="4"/>
      <c r="L28" s="4"/>
      <c r="M28" s="4"/>
      <c r="N28" s="4"/>
      <c r="O28" s="4"/>
      <c r="P28" s="4"/>
      <c r="Q28" s="10">
        <f t="shared" si="0"/>
        <v>16</v>
      </c>
    </row>
    <row r="29" spans="2:17" x14ac:dyDescent="0.25">
      <c r="B29" s="6">
        <f t="shared" si="1"/>
        <v>21</v>
      </c>
      <c r="C29" s="3" t="s">
        <v>211</v>
      </c>
      <c r="D29" s="23" t="s">
        <v>197</v>
      </c>
      <c r="E29" s="24"/>
      <c r="F29" s="24"/>
      <c r="G29" s="24"/>
      <c r="H29" s="24"/>
      <c r="I29" s="25"/>
      <c r="J29" s="4">
        <v>80</v>
      </c>
      <c r="K29" s="4"/>
      <c r="L29" s="4"/>
      <c r="M29" s="4"/>
      <c r="N29" s="4"/>
      <c r="O29" s="4"/>
      <c r="P29" s="4"/>
      <c r="Q29" s="10">
        <f t="shared" si="0"/>
        <v>16</v>
      </c>
    </row>
    <row r="30" spans="2:17" x14ac:dyDescent="0.25">
      <c r="B30" s="6">
        <f t="shared" si="1"/>
        <v>22</v>
      </c>
      <c r="C30" s="3"/>
      <c r="D30" s="58"/>
      <c r="E30" s="59"/>
      <c r="F30" s="59"/>
      <c r="G30" s="59"/>
      <c r="H30" s="59"/>
      <c r="I30" s="60"/>
      <c r="J30" s="4"/>
      <c r="K30" s="4"/>
      <c r="L30" s="4"/>
      <c r="M30" s="4"/>
      <c r="N30" s="4"/>
      <c r="O30" s="4"/>
      <c r="P30" s="4"/>
      <c r="Q30" s="10">
        <f t="shared" ref="Q30:Q33" si="2">SUM(J30:P30)/5</f>
        <v>0</v>
      </c>
    </row>
    <row r="31" spans="2:17" x14ac:dyDescent="0.25">
      <c r="B31" s="6">
        <f t="shared" si="1"/>
        <v>23</v>
      </c>
      <c r="C31" s="3"/>
      <c r="D31" s="58"/>
      <c r="E31" s="59"/>
      <c r="F31" s="59"/>
      <c r="G31" s="59"/>
      <c r="H31" s="59"/>
      <c r="I31" s="6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3"/>
      <c r="D32" s="58"/>
      <c r="E32" s="59"/>
      <c r="F32" s="59"/>
      <c r="G32" s="59"/>
      <c r="H32" s="59"/>
      <c r="I32" s="6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3"/>
      <c r="D33" s="58"/>
      <c r="E33" s="59"/>
      <c r="F33" s="59"/>
      <c r="G33" s="59"/>
      <c r="H33" s="59"/>
      <c r="I33" s="6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3"/>
      <c r="D34" s="19"/>
      <c r="E34" s="19"/>
      <c r="F34" s="19"/>
      <c r="G34" s="19"/>
      <c r="H34" s="19"/>
      <c r="I34" s="20"/>
      <c r="J34" s="4"/>
      <c r="K34" s="4"/>
      <c r="L34" s="4"/>
      <c r="M34" s="4"/>
      <c r="N34" s="4"/>
      <c r="O34" s="4"/>
      <c r="P34" s="4"/>
      <c r="Q34" s="10">
        <f t="shared" ref="Q34:Q37" si="3">SUM(J34:P34)/6</f>
        <v>0</v>
      </c>
    </row>
    <row r="35" spans="2:17" x14ac:dyDescent="0.25">
      <c r="B35" s="6">
        <f t="shared" si="1"/>
        <v>27</v>
      </c>
      <c r="C35" s="3"/>
      <c r="D35" s="19"/>
      <c r="E35" s="19"/>
      <c r="F35" s="19"/>
      <c r="G35" s="19"/>
      <c r="H35" s="19"/>
      <c r="I35" s="20"/>
      <c r="J35" s="4"/>
      <c r="K35" s="4"/>
      <c r="L35" s="4"/>
      <c r="M35" s="4"/>
      <c r="N35" s="4"/>
      <c r="O35" s="4"/>
      <c r="P35" s="4"/>
      <c r="Q35" s="10">
        <f t="shared" si="3"/>
        <v>0</v>
      </c>
    </row>
    <row r="36" spans="2:17" x14ac:dyDescent="0.25">
      <c r="B36" s="6">
        <f t="shared" si="1"/>
        <v>28</v>
      </c>
      <c r="C36" s="3"/>
      <c r="D36" s="59"/>
      <c r="E36" s="59"/>
      <c r="F36" s="59"/>
      <c r="G36" s="59"/>
      <c r="H36" s="59"/>
      <c r="I36" s="60"/>
      <c r="J36" s="4"/>
      <c r="K36" s="4"/>
      <c r="L36" s="4"/>
      <c r="M36" s="4"/>
      <c r="N36" s="4"/>
      <c r="O36" s="4"/>
      <c r="P36" s="4"/>
      <c r="Q36" s="10">
        <f t="shared" si="3"/>
        <v>0</v>
      </c>
    </row>
    <row r="37" spans="2:17" x14ac:dyDescent="0.25">
      <c r="B37" s="6">
        <f t="shared" si="1"/>
        <v>29</v>
      </c>
      <c r="C37" s="3"/>
      <c r="J37" s="4"/>
      <c r="K37" s="4"/>
      <c r="L37" s="4"/>
      <c r="M37" s="4"/>
      <c r="N37" s="4"/>
      <c r="O37" s="4"/>
      <c r="P37" s="4"/>
      <c r="Q37" s="10">
        <f t="shared" si="3"/>
        <v>0</v>
      </c>
    </row>
    <row r="38" spans="2:17" x14ac:dyDescent="0.25">
      <c r="B38" s="6">
        <f t="shared" si="1"/>
        <v>30</v>
      </c>
      <c r="C38" s="3"/>
      <c r="D38" s="61"/>
      <c r="E38" s="62"/>
      <c r="F38" s="62"/>
      <c r="G38" s="62"/>
      <c r="H38" s="62"/>
      <c r="I38" s="6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3"/>
      <c r="D39" s="61"/>
      <c r="E39" s="62"/>
      <c r="F39" s="62"/>
      <c r="G39" s="62"/>
      <c r="H39" s="62"/>
      <c r="I39" s="6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3"/>
      <c r="D40" s="61"/>
      <c r="E40" s="62"/>
      <c r="F40" s="62"/>
      <c r="G40" s="62"/>
      <c r="H40" s="62"/>
      <c r="I40" s="6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3"/>
      <c r="D41" s="61"/>
      <c r="E41" s="62"/>
      <c r="F41" s="62"/>
      <c r="G41" s="62"/>
      <c r="H41" s="62"/>
      <c r="I41" s="6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3"/>
      <c r="D42" s="61"/>
      <c r="E42" s="62"/>
      <c r="F42" s="62"/>
      <c r="G42" s="62"/>
      <c r="H42" s="62"/>
      <c r="I42" s="6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3"/>
      <c r="D43" s="61"/>
      <c r="E43" s="62"/>
      <c r="F43" s="62"/>
      <c r="G43" s="62"/>
      <c r="H43" s="62"/>
      <c r="I43" s="6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3"/>
      <c r="D44" s="61"/>
      <c r="E44" s="62"/>
      <c r="F44" s="62"/>
      <c r="G44" s="62"/>
      <c r="H44" s="62"/>
      <c r="I44" s="6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3"/>
      <c r="D45" s="61"/>
      <c r="E45" s="62"/>
      <c r="F45" s="62"/>
      <c r="G45" s="62"/>
      <c r="H45" s="62"/>
      <c r="I45" s="6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3"/>
      <c r="D46" s="61"/>
      <c r="E46" s="62"/>
      <c r="F46" s="62"/>
      <c r="G46" s="62"/>
      <c r="H46" s="62"/>
      <c r="I46" s="6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3"/>
      <c r="D47" s="61"/>
      <c r="E47" s="62"/>
      <c r="F47" s="62"/>
      <c r="G47" s="62"/>
      <c r="H47" s="62"/>
      <c r="I47" s="6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3"/>
      <c r="D48" s="61"/>
      <c r="E48" s="62"/>
      <c r="F48" s="62"/>
      <c r="G48" s="62"/>
      <c r="H48" s="62"/>
      <c r="I48" s="6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3"/>
      <c r="D49" s="61"/>
      <c r="E49" s="62"/>
      <c r="F49" s="62"/>
      <c r="G49" s="62"/>
      <c r="H49" s="62"/>
      <c r="I49" s="6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3"/>
      <c r="D50" s="61"/>
      <c r="E50" s="62"/>
      <c r="F50" s="62"/>
      <c r="G50" s="62"/>
      <c r="H50" s="62"/>
      <c r="I50" s="6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3"/>
      <c r="D51" s="61"/>
      <c r="E51" s="62"/>
      <c r="F51" s="62"/>
      <c r="G51" s="62"/>
      <c r="H51" s="62"/>
      <c r="I51" s="6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61"/>
      <c r="E52" s="62"/>
      <c r="F52" s="62"/>
      <c r="G52" s="62"/>
      <c r="H52" s="62"/>
      <c r="I52" s="6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64"/>
      <c r="E53" s="43"/>
      <c r="F53" s="43"/>
      <c r="G53" s="43"/>
      <c r="H53" s="43"/>
      <c r="I53" s="5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7"/>
      <c r="D54" s="37"/>
      <c r="E54" s="1"/>
      <c r="H54" s="51" t="s">
        <v>19</v>
      </c>
      <c r="I54" s="51"/>
      <c r="J54" s="11">
        <f>COUNTIF(J9:J53,"&gt;=70")</f>
        <v>21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37"/>
      <c r="D55" s="37"/>
      <c r="E55" s="8"/>
      <c r="H55" s="52" t="s">
        <v>20</v>
      </c>
      <c r="I55" s="52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29</v>
      </c>
    </row>
    <row r="56" spans="2:17" x14ac:dyDescent="0.25">
      <c r="C56" s="37"/>
      <c r="D56" s="37"/>
      <c r="E56" s="37"/>
      <c r="H56" s="52" t="s">
        <v>21</v>
      </c>
      <c r="I56" s="52"/>
      <c r="J56" s="12">
        <f>COUNT(J9:J53)</f>
        <v>21</v>
      </c>
      <c r="K56" s="12">
        <f t="shared" ref="K56:Q56" si="7">COUNT(K9:K53)</f>
        <v>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29</v>
      </c>
    </row>
    <row r="57" spans="2:17" x14ac:dyDescent="0.25">
      <c r="C57" s="37"/>
      <c r="D57" s="37"/>
      <c r="E57" s="1"/>
      <c r="H57" s="54" t="s">
        <v>16</v>
      </c>
      <c r="I57" s="54"/>
      <c r="J57" s="13">
        <f>J54/J56</f>
        <v>1</v>
      </c>
      <c r="K57" s="14" t="e">
        <f t="shared" ref="K57:Q57" si="8">K54/K56</f>
        <v>#DIV/0!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25">
      <c r="C58" s="37"/>
      <c r="D58" s="37"/>
      <c r="E58" s="1"/>
      <c r="H58" s="54" t="s">
        <v>17</v>
      </c>
      <c r="I58" s="54"/>
      <c r="J58" s="13">
        <f>J55/J56</f>
        <v>0</v>
      </c>
      <c r="K58" s="13" t="e">
        <f t="shared" ref="K58:Q58" si="9">K55/K56</f>
        <v>#DIV/0!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25">
      <c r="C59" s="37"/>
      <c r="D59" s="37"/>
      <c r="E59" s="8"/>
    </row>
    <row r="60" spans="2:17" x14ac:dyDescent="0.25">
      <c r="C60" s="1"/>
      <c r="D60" s="1"/>
      <c r="E60" s="8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53" t="s">
        <v>18</v>
      </c>
      <c r="K62" s="53"/>
      <c r="L62" s="53"/>
      <c r="M62" s="53"/>
      <c r="N62" s="53"/>
      <c r="O62" s="53"/>
      <c r="P62" s="53"/>
    </row>
  </sheetData>
  <mergeCells count="60">
    <mergeCell ref="D30:I30"/>
    <mergeCell ref="D25:I25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J61:P61"/>
    <mergeCell ref="J62:P62"/>
    <mergeCell ref="C55:D55"/>
    <mergeCell ref="H55:I55"/>
    <mergeCell ref="C56:E56"/>
    <mergeCell ref="H56:I56"/>
    <mergeCell ref="C57:D57"/>
    <mergeCell ref="H57:I57"/>
    <mergeCell ref="D47:I47"/>
    <mergeCell ref="D48:I48"/>
    <mergeCell ref="D33:I33"/>
    <mergeCell ref="D31:I31"/>
    <mergeCell ref="D32:I32"/>
    <mergeCell ref="D36:I36"/>
    <mergeCell ref="D42:I42"/>
    <mergeCell ref="D43:I43"/>
    <mergeCell ref="D44:I44"/>
    <mergeCell ref="D45:I45"/>
    <mergeCell ref="D46:I46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Q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012A3-18CA-405A-A675-C2217C295D49}">
  <dimension ref="B2:T62"/>
  <sheetViews>
    <sheetView topLeftCell="A14" zoomScaleNormal="100" workbookViewId="0">
      <selection activeCell="Q25" sqref="Q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11.85546875" bestFit="1" customWidth="1"/>
  </cols>
  <sheetData>
    <row r="2" spans="2:20" ht="15.75" x14ac:dyDescent="0.25">
      <c r="B2" s="39" t="s">
        <v>55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20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0" x14ac:dyDescent="0.25">
      <c r="C4" t="s">
        <v>0</v>
      </c>
      <c r="D4" s="36" t="s">
        <v>107</v>
      </c>
      <c r="E4" s="36"/>
      <c r="F4" s="36"/>
      <c r="G4" s="36"/>
      <c r="I4" t="s">
        <v>1</v>
      </c>
      <c r="J4" s="36" t="s">
        <v>108</v>
      </c>
      <c r="K4" s="36"/>
      <c r="M4" t="s">
        <v>2</v>
      </c>
      <c r="N4" s="57">
        <v>45721</v>
      </c>
      <c r="O4" s="57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6" t="s">
        <v>58</v>
      </c>
      <c r="E6" s="36"/>
      <c r="F6" s="36"/>
      <c r="G6" s="36"/>
      <c r="I6" s="37" t="s">
        <v>22</v>
      </c>
      <c r="J6" s="37"/>
      <c r="K6" s="38" t="s">
        <v>24</v>
      </c>
      <c r="L6" s="38"/>
      <c r="M6" s="38"/>
      <c r="N6" s="38"/>
      <c r="O6" s="38"/>
      <c r="P6" s="38"/>
      <c r="Q6" s="3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 s="26"/>
    </row>
    <row r="9" spans="2:20" x14ac:dyDescent="0.25">
      <c r="B9" s="6">
        <v>1</v>
      </c>
      <c r="C9" s="3" t="s">
        <v>212</v>
      </c>
      <c r="D9" s="61" t="s">
        <v>213</v>
      </c>
      <c r="E9" s="62"/>
      <c r="F9" s="62"/>
      <c r="G9" s="62"/>
      <c r="H9" s="62"/>
      <c r="I9" s="63"/>
      <c r="J9" s="4">
        <v>80</v>
      </c>
      <c r="K9" s="4"/>
      <c r="L9" s="4"/>
      <c r="M9" s="4"/>
      <c r="N9" s="4"/>
      <c r="O9" s="4"/>
      <c r="P9" s="4"/>
      <c r="Q9" s="10">
        <f>SUM(J9:P9)/5</f>
        <v>16</v>
      </c>
    </row>
    <row r="10" spans="2:20" x14ac:dyDescent="0.25">
      <c r="B10" s="6">
        <f>B9+1</f>
        <v>2</v>
      </c>
      <c r="C10" s="3" t="s">
        <v>172</v>
      </c>
      <c r="D10" s="58" t="s">
        <v>214</v>
      </c>
      <c r="E10" s="59"/>
      <c r="F10" s="59"/>
      <c r="G10" s="59"/>
      <c r="H10" s="59"/>
      <c r="I10" s="60"/>
      <c r="J10" s="4">
        <v>80</v>
      </c>
      <c r="K10" s="4"/>
      <c r="L10" s="4"/>
      <c r="M10" s="4"/>
      <c r="N10" s="4"/>
      <c r="O10" s="4"/>
      <c r="P10" s="4"/>
      <c r="Q10" s="10">
        <f t="shared" ref="Q10:Q26" si="0">SUM(J10:P10)/5</f>
        <v>16</v>
      </c>
      <c r="T10" s="27"/>
    </row>
    <row r="11" spans="2:20" x14ac:dyDescent="0.25">
      <c r="B11" s="6">
        <f t="shared" ref="B11:B53" si="1">B10+1</f>
        <v>3</v>
      </c>
      <c r="C11" s="3" t="s">
        <v>174</v>
      </c>
      <c r="D11" s="58" t="s">
        <v>215</v>
      </c>
      <c r="E11" s="59"/>
      <c r="F11" s="59"/>
      <c r="G11" s="59"/>
      <c r="H11" s="59"/>
      <c r="I11" s="60"/>
      <c r="J11" s="4">
        <v>80</v>
      </c>
      <c r="K11" s="4"/>
      <c r="L11" s="4"/>
      <c r="M11" s="4"/>
      <c r="N11" s="4"/>
      <c r="O11" s="4"/>
      <c r="P11" s="4"/>
      <c r="Q11" s="10">
        <f t="shared" si="0"/>
        <v>16</v>
      </c>
    </row>
    <row r="12" spans="2:20" x14ac:dyDescent="0.25">
      <c r="B12" s="6">
        <f t="shared" si="1"/>
        <v>4</v>
      </c>
      <c r="C12" s="3" t="s">
        <v>176</v>
      </c>
      <c r="D12" s="58" t="s">
        <v>216</v>
      </c>
      <c r="E12" s="59"/>
      <c r="F12" s="59"/>
      <c r="G12" s="59"/>
      <c r="H12" s="59"/>
      <c r="I12" s="60"/>
      <c r="J12" s="4">
        <v>80</v>
      </c>
      <c r="K12" s="4"/>
      <c r="L12" s="4"/>
      <c r="M12" s="4"/>
      <c r="N12" s="4"/>
      <c r="O12" s="4"/>
      <c r="P12" s="4"/>
      <c r="Q12" s="10">
        <f t="shared" si="0"/>
        <v>16</v>
      </c>
    </row>
    <row r="13" spans="2:20" x14ac:dyDescent="0.25">
      <c r="B13" s="6">
        <f t="shared" si="1"/>
        <v>5</v>
      </c>
      <c r="C13" s="3" t="s">
        <v>231</v>
      </c>
      <c r="D13" s="58" t="s">
        <v>217</v>
      </c>
      <c r="E13" s="59"/>
      <c r="F13" s="59"/>
      <c r="G13" s="59"/>
      <c r="H13" s="59"/>
      <c r="I13" s="60"/>
      <c r="J13" s="4">
        <v>80</v>
      </c>
      <c r="K13" s="4"/>
      <c r="L13" s="4"/>
      <c r="M13" s="4"/>
      <c r="N13" s="4"/>
      <c r="O13" s="4"/>
      <c r="P13" s="4"/>
      <c r="Q13" s="10">
        <f t="shared" si="0"/>
        <v>16</v>
      </c>
    </row>
    <row r="14" spans="2:20" x14ac:dyDescent="0.25">
      <c r="B14" s="6">
        <f t="shared" si="1"/>
        <v>6</v>
      </c>
      <c r="C14" s="3" t="s">
        <v>232</v>
      </c>
      <c r="D14" s="61" t="s">
        <v>218</v>
      </c>
      <c r="E14" s="62"/>
      <c r="F14" s="62"/>
      <c r="G14" s="62"/>
      <c r="H14" s="62"/>
      <c r="I14" s="63"/>
      <c r="J14" s="4">
        <v>80</v>
      </c>
      <c r="K14" s="4"/>
      <c r="L14" s="4"/>
      <c r="M14" s="4"/>
      <c r="N14" s="4"/>
      <c r="O14" s="4"/>
      <c r="P14" s="4"/>
      <c r="Q14" s="10">
        <f t="shared" si="0"/>
        <v>16</v>
      </c>
    </row>
    <row r="15" spans="2:20" x14ac:dyDescent="0.25">
      <c r="B15" s="6">
        <f t="shared" si="1"/>
        <v>7</v>
      </c>
      <c r="C15" s="3" t="s">
        <v>233</v>
      </c>
      <c r="D15" s="58" t="s">
        <v>219</v>
      </c>
      <c r="E15" s="59"/>
      <c r="F15" s="59"/>
      <c r="G15" s="59"/>
      <c r="H15" s="59"/>
      <c r="I15" s="60"/>
      <c r="J15" s="4">
        <v>80</v>
      </c>
      <c r="K15" s="4"/>
      <c r="L15" s="4"/>
      <c r="M15" s="4"/>
      <c r="N15" s="4"/>
      <c r="O15" s="4"/>
      <c r="P15" s="4"/>
      <c r="Q15" s="10">
        <f t="shared" si="0"/>
        <v>16</v>
      </c>
    </row>
    <row r="16" spans="2:20" x14ac:dyDescent="0.25">
      <c r="B16" s="6">
        <f t="shared" si="1"/>
        <v>8</v>
      </c>
      <c r="C16" s="3" t="s">
        <v>234</v>
      </c>
      <c r="D16" s="58" t="s">
        <v>220</v>
      </c>
      <c r="E16" s="59"/>
      <c r="F16" s="59"/>
      <c r="G16" s="59"/>
      <c r="H16" s="59"/>
      <c r="I16" s="60"/>
      <c r="J16" s="4">
        <v>80</v>
      </c>
      <c r="K16" s="4"/>
      <c r="L16" s="4"/>
      <c r="M16" s="4"/>
      <c r="N16" s="4"/>
      <c r="O16" s="4"/>
      <c r="P16" s="4"/>
      <c r="Q16" s="10">
        <f t="shared" si="0"/>
        <v>16</v>
      </c>
    </row>
    <row r="17" spans="2:17" x14ac:dyDescent="0.25">
      <c r="B17" s="6">
        <f t="shared" si="1"/>
        <v>9</v>
      </c>
      <c r="C17" s="3" t="s">
        <v>235</v>
      </c>
      <c r="D17" s="58" t="s">
        <v>221</v>
      </c>
      <c r="E17" s="59"/>
      <c r="F17" s="59"/>
      <c r="G17" s="59"/>
      <c r="H17" s="59"/>
      <c r="I17" s="60"/>
      <c r="J17" s="4">
        <v>80</v>
      </c>
      <c r="K17" s="4"/>
      <c r="L17" s="4"/>
      <c r="M17" s="4"/>
      <c r="N17" s="4"/>
      <c r="O17" s="4"/>
      <c r="P17" s="4"/>
      <c r="Q17" s="10">
        <f t="shared" si="0"/>
        <v>16</v>
      </c>
    </row>
    <row r="18" spans="2:17" x14ac:dyDescent="0.25">
      <c r="B18" s="6">
        <f t="shared" si="1"/>
        <v>10</v>
      </c>
      <c r="C18" s="3" t="s">
        <v>236</v>
      </c>
      <c r="D18" s="58" t="s">
        <v>222</v>
      </c>
      <c r="E18" s="59"/>
      <c r="F18" s="59"/>
      <c r="G18" s="59"/>
      <c r="H18" s="59"/>
      <c r="I18" s="60"/>
      <c r="J18" s="4">
        <v>80</v>
      </c>
      <c r="K18" s="4"/>
      <c r="L18" s="4"/>
      <c r="M18" s="4"/>
      <c r="N18" s="4"/>
      <c r="O18" s="4"/>
      <c r="P18" s="4"/>
      <c r="Q18" s="10">
        <f t="shared" si="0"/>
        <v>16</v>
      </c>
    </row>
    <row r="19" spans="2:17" x14ac:dyDescent="0.25">
      <c r="B19" s="6">
        <f t="shared" si="1"/>
        <v>11</v>
      </c>
      <c r="C19" s="3" t="s">
        <v>237</v>
      </c>
      <c r="D19" s="58" t="s">
        <v>223</v>
      </c>
      <c r="E19" s="59"/>
      <c r="F19" s="59"/>
      <c r="G19" s="59"/>
      <c r="H19" s="59"/>
      <c r="I19" s="60"/>
      <c r="J19" s="4">
        <v>80</v>
      </c>
      <c r="K19" s="4"/>
      <c r="L19" s="4"/>
      <c r="M19" s="4"/>
      <c r="N19" s="4"/>
      <c r="O19" s="4"/>
      <c r="P19" s="4"/>
      <c r="Q19" s="10">
        <f t="shared" si="0"/>
        <v>16</v>
      </c>
    </row>
    <row r="20" spans="2:17" x14ac:dyDescent="0.25">
      <c r="B20" s="6">
        <f t="shared" si="1"/>
        <v>12</v>
      </c>
      <c r="C20" s="3" t="s">
        <v>231</v>
      </c>
      <c r="D20" s="58" t="s">
        <v>224</v>
      </c>
      <c r="E20" s="59"/>
      <c r="F20" s="59"/>
      <c r="G20" s="59"/>
      <c r="H20" s="59"/>
      <c r="I20" s="60"/>
      <c r="J20" s="4">
        <v>80</v>
      </c>
      <c r="K20" s="4"/>
      <c r="L20" s="4"/>
      <c r="M20" s="4"/>
      <c r="N20" s="4"/>
      <c r="O20" s="4"/>
      <c r="P20" s="4"/>
      <c r="Q20" s="10">
        <f t="shared" si="0"/>
        <v>16</v>
      </c>
    </row>
    <row r="21" spans="2:17" x14ac:dyDescent="0.25">
      <c r="B21" s="6">
        <f t="shared" si="1"/>
        <v>13</v>
      </c>
      <c r="C21" s="3" t="s">
        <v>238</v>
      </c>
      <c r="D21" s="58" t="s">
        <v>225</v>
      </c>
      <c r="E21" s="59"/>
      <c r="F21" s="59"/>
      <c r="G21" s="59"/>
      <c r="H21" s="59"/>
      <c r="I21" s="60"/>
      <c r="J21" s="4">
        <v>80</v>
      </c>
      <c r="K21" s="4"/>
      <c r="L21" s="4"/>
      <c r="M21" s="4"/>
      <c r="N21" s="4"/>
      <c r="O21" s="4"/>
      <c r="P21" s="4"/>
      <c r="Q21" s="10">
        <f t="shared" si="0"/>
        <v>16</v>
      </c>
    </row>
    <row r="22" spans="2:17" x14ac:dyDescent="0.25">
      <c r="B22" s="6">
        <f t="shared" si="1"/>
        <v>14</v>
      </c>
      <c r="C22" s="3" t="s">
        <v>239</v>
      </c>
      <c r="D22" s="58" t="s">
        <v>226</v>
      </c>
      <c r="E22" s="59"/>
      <c r="F22" s="59"/>
      <c r="G22" s="59"/>
      <c r="H22" s="59"/>
      <c r="I22" s="60"/>
      <c r="J22" s="4">
        <v>80</v>
      </c>
      <c r="K22" s="4"/>
      <c r="L22" s="4"/>
      <c r="M22" s="4"/>
      <c r="N22" s="4"/>
      <c r="O22" s="4"/>
      <c r="P22" s="4"/>
      <c r="Q22" s="10">
        <f t="shared" si="0"/>
        <v>16</v>
      </c>
    </row>
    <row r="23" spans="2:17" x14ac:dyDescent="0.25">
      <c r="B23" s="6">
        <f t="shared" si="1"/>
        <v>15</v>
      </c>
      <c r="C23" s="3" t="s">
        <v>240</v>
      </c>
      <c r="D23" s="58" t="s">
        <v>227</v>
      </c>
      <c r="E23" s="59"/>
      <c r="F23" s="59"/>
      <c r="G23" s="59"/>
      <c r="H23" s="59"/>
      <c r="I23" s="60"/>
      <c r="J23" s="4">
        <v>80</v>
      </c>
      <c r="K23" s="4"/>
      <c r="L23" s="4"/>
      <c r="M23" s="4"/>
      <c r="N23" s="4"/>
      <c r="O23" s="4"/>
      <c r="P23" s="4"/>
      <c r="Q23" s="10">
        <f t="shared" si="0"/>
        <v>16</v>
      </c>
    </row>
    <row r="24" spans="2:17" x14ac:dyDescent="0.25">
      <c r="B24" s="6">
        <f t="shared" si="1"/>
        <v>16</v>
      </c>
      <c r="C24" s="3" t="s">
        <v>241</v>
      </c>
      <c r="D24" s="58" t="s">
        <v>228</v>
      </c>
      <c r="E24" s="59"/>
      <c r="F24" s="59"/>
      <c r="G24" s="59"/>
      <c r="H24" s="59"/>
      <c r="I24" s="60"/>
      <c r="J24" s="4">
        <v>80</v>
      </c>
      <c r="K24" s="4"/>
      <c r="L24" s="4"/>
      <c r="M24" s="4"/>
      <c r="N24" s="4"/>
      <c r="O24" s="4"/>
      <c r="P24" s="4"/>
      <c r="Q24" s="10">
        <f t="shared" si="0"/>
        <v>16</v>
      </c>
    </row>
    <row r="25" spans="2:17" x14ac:dyDescent="0.25">
      <c r="B25" s="6">
        <f t="shared" si="1"/>
        <v>17</v>
      </c>
      <c r="C25" s="3" t="s">
        <v>242</v>
      </c>
      <c r="D25" s="58" t="s">
        <v>229</v>
      </c>
      <c r="E25" s="59"/>
      <c r="F25" s="59"/>
      <c r="G25" s="59"/>
      <c r="H25" s="59"/>
      <c r="I25" s="60"/>
      <c r="J25" s="4">
        <v>80</v>
      </c>
      <c r="K25" s="4"/>
      <c r="L25" s="4"/>
      <c r="M25" s="4"/>
      <c r="N25" s="4"/>
      <c r="O25" s="4"/>
      <c r="P25" s="4"/>
      <c r="Q25" s="10">
        <f t="shared" si="0"/>
        <v>16</v>
      </c>
    </row>
    <row r="26" spans="2:17" x14ac:dyDescent="0.25">
      <c r="B26" s="6">
        <f t="shared" si="1"/>
        <v>18</v>
      </c>
      <c r="C26" s="3" t="s">
        <v>243</v>
      </c>
      <c r="D26" s="23" t="s">
        <v>230</v>
      </c>
      <c r="E26" s="24"/>
      <c r="F26" s="24"/>
      <c r="G26" s="24"/>
      <c r="H26" s="24"/>
      <c r="I26" s="25"/>
      <c r="J26" s="4">
        <v>80</v>
      </c>
      <c r="K26" s="4"/>
      <c r="L26" s="4"/>
      <c r="M26" s="4"/>
      <c r="N26" s="4"/>
      <c r="O26" s="4"/>
      <c r="P26" s="4"/>
      <c r="Q26" s="10">
        <f t="shared" si="0"/>
        <v>16</v>
      </c>
    </row>
    <row r="27" spans="2:17" x14ac:dyDescent="0.25">
      <c r="B27" s="6">
        <f t="shared" si="1"/>
        <v>19</v>
      </c>
      <c r="C27" s="3"/>
      <c r="D27" s="23"/>
      <c r="E27" s="24"/>
      <c r="F27" s="24"/>
      <c r="G27" s="24"/>
      <c r="H27" s="24"/>
      <c r="J27" s="4"/>
      <c r="K27" s="4"/>
      <c r="L27" s="4"/>
      <c r="M27" s="4"/>
      <c r="N27" s="4"/>
      <c r="O27" s="4"/>
      <c r="P27" s="4"/>
      <c r="Q27" s="10">
        <f t="shared" ref="Q27:Q33" si="2">SUM(J27:P27)/5</f>
        <v>0</v>
      </c>
    </row>
    <row r="28" spans="2:17" x14ac:dyDescent="0.25">
      <c r="B28" s="6">
        <f t="shared" si="1"/>
        <v>20</v>
      </c>
      <c r="C28" s="3"/>
      <c r="D28" s="23"/>
      <c r="E28" s="24"/>
      <c r="F28" s="24"/>
      <c r="G28" s="24"/>
      <c r="H28" s="24"/>
      <c r="I28" s="25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3"/>
      <c r="D29" s="23"/>
      <c r="E29" s="24"/>
      <c r="F29" s="24"/>
      <c r="G29" s="24"/>
      <c r="H29" s="24"/>
      <c r="I29" s="25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3"/>
      <c r="D30" s="58"/>
      <c r="E30" s="59"/>
      <c r="F30" s="59"/>
      <c r="G30" s="59"/>
      <c r="H30" s="59"/>
      <c r="I30" s="60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3"/>
      <c r="D31" s="58"/>
      <c r="E31" s="59"/>
      <c r="F31" s="59"/>
      <c r="G31" s="59"/>
      <c r="H31" s="59"/>
      <c r="I31" s="6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3"/>
      <c r="D32" s="58"/>
      <c r="E32" s="59"/>
      <c r="F32" s="59"/>
      <c r="G32" s="59"/>
      <c r="H32" s="59"/>
      <c r="I32" s="6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3"/>
      <c r="D33" s="58"/>
      <c r="E33" s="59"/>
      <c r="F33" s="59"/>
      <c r="G33" s="59"/>
      <c r="H33" s="59"/>
      <c r="I33" s="6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3"/>
      <c r="D34" s="19"/>
      <c r="E34" s="19"/>
      <c r="F34" s="19"/>
      <c r="G34" s="19"/>
      <c r="H34" s="19"/>
      <c r="I34" s="20"/>
      <c r="J34" s="4"/>
      <c r="K34" s="4"/>
      <c r="L34" s="4"/>
      <c r="M34" s="4"/>
      <c r="N34" s="4"/>
      <c r="O34" s="4"/>
      <c r="P34" s="4"/>
      <c r="Q34" s="10">
        <f t="shared" ref="Q34:Q37" si="3">SUM(J34:P34)/6</f>
        <v>0</v>
      </c>
    </row>
    <row r="35" spans="2:17" x14ac:dyDescent="0.25">
      <c r="B35" s="6">
        <f t="shared" si="1"/>
        <v>27</v>
      </c>
      <c r="C35" s="3"/>
      <c r="D35" s="19"/>
      <c r="E35" s="19"/>
      <c r="F35" s="19"/>
      <c r="G35" s="19"/>
      <c r="H35" s="19"/>
      <c r="I35" s="20"/>
      <c r="J35" s="4"/>
      <c r="K35" s="4"/>
      <c r="L35" s="4"/>
      <c r="M35" s="4"/>
      <c r="N35" s="4"/>
      <c r="O35" s="4"/>
      <c r="P35" s="4"/>
      <c r="Q35" s="10">
        <f t="shared" si="3"/>
        <v>0</v>
      </c>
    </row>
    <row r="36" spans="2:17" x14ac:dyDescent="0.25">
      <c r="B36" s="6">
        <f t="shared" si="1"/>
        <v>28</v>
      </c>
      <c r="C36" s="3"/>
      <c r="D36" s="59"/>
      <c r="E36" s="59"/>
      <c r="F36" s="59"/>
      <c r="G36" s="59"/>
      <c r="H36" s="59"/>
      <c r="I36" s="60"/>
      <c r="J36" s="4"/>
      <c r="K36" s="4"/>
      <c r="L36" s="4"/>
      <c r="M36" s="4"/>
      <c r="N36" s="4"/>
      <c r="O36" s="4"/>
      <c r="P36" s="4"/>
      <c r="Q36" s="10">
        <f t="shared" si="3"/>
        <v>0</v>
      </c>
    </row>
    <row r="37" spans="2:17" x14ac:dyDescent="0.25">
      <c r="B37" s="6">
        <f t="shared" si="1"/>
        <v>29</v>
      </c>
      <c r="C37" s="3"/>
      <c r="J37" s="4"/>
      <c r="K37" s="4"/>
      <c r="L37" s="4"/>
      <c r="M37" s="4"/>
      <c r="N37" s="4"/>
      <c r="O37" s="4"/>
      <c r="P37" s="4"/>
      <c r="Q37" s="10">
        <f t="shared" si="3"/>
        <v>0</v>
      </c>
    </row>
    <row r="38" spans="2:17" x14ac:dyDescent="0.25">
      <c r="B38" s="6">
        <f t="shared" si="1"/>
        <v>30</v>
      </c>
      <c r="C38" s="3"/>
      <c r="D38" s="61"/>
      <c r="E38" s="62"/>
      <c r="F38" s="62"/>
      <c r="G38" s="62"/>
      <c r="H38" s="62"/>
      <c r="I38" s="6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3"/>
      <c r="D39" s="61"/>
      <c r="E39" s="62"/>
      <c r="F39" s="62"/>
      <c r="G39" s="62"/>
      <c r="H39" s="62"/>
      <c r="I39" s="6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3"/>
      <c r="D40" s="61"/>
      <c r="E40" s="62"/>
      <c r="F40" s="62"/>
      <c r="G40" s="62"/>
      <c r="H40" s="62"/>
      <c r="I40" s="6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3"/>
      <c r="D41" s="61"/>
      <c r="E41" s="62"/>
      <c r="F41" s="62"/>
      <c r="G41" s="62"/>
      <c r="H41" s="62"/>
      <c r="I41" s="6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3"/>
      <c r="D42" s="61"/>
      <c r="E42" s="62"/>
      <c r="F42" s="62"/>
      <c r="G42" s="62"/>
      <c r="H42" s="62"/>
      <c r="I42" s="6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3"/>
      <c r="D43" s="61"/>
      <c r="E43" s="62"/>
      <c r="F43" s="62"/>
      <c r="G43" s="62"/>
      <c r="H43" s="62"/>
      <c r="I43" s="6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3"/>
      <c r="D44" s="61"/>
      <c r="E44" s="62"/>
      <c r="F44" s="62"/>
      <c r="G44" s="62"/>
      <c r="H44" s="62"/>
      <c r="I44" s="6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3"/>
      <c r="D45" s="61"/>
      <c r="E45" s="62"/>
      <c r="F45" s="62"/>
      <c r="G45" s="62"/>
      <c r="H45" s="62"/>
      <c r="I45" s="6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3"/>
      <c r="D46" s="61"/>
      <c r="E46" s="62"/>
      <c r="F46" s="62"/>
      <c r="G46" s="62"/>
      <c r="H46" s="62"/>
      <c r="I46" s="6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3"/>
      <c r="D47" s="61"/>
      <c r="E47" s="62"/>
      <c r="F47" s="62"/>
      <c r="G47" s="62"/>
      <c r="H47" s="62"/>
      <c r="I47" s="6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3"/>
      <c r="D48" s="61"/>
      <c r="E48" s="62"/>
      <c r="F48" s="62"/>
      <c r="G48" s="62"/>
      <c r="H48" s="62"/>
      <c r="I48" s="6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3"/>
      <c r="D49" s="61"/>
      <c r="E49" s="62"/>
      <c r="F49" s="62"/>
      <c r="G49" s="62"/>
      <c r="H49" s="62"/>
      <c r="I49" s="6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3"/>
      <c r="D50" s="61"/>
      <c r="E50" s="62"/>
      <c r="F50" s="62"/>
      <c r="G50" s="62"/>
      <c r="H50" s="62"/>
      <c r="I50" s="6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3"/>
      <c r="D51" s="61"/>
      <c r="E51" s="62"/>
      <c r="F51" s="62"/>
      <c r="G51" s="62"/>
      <c r="H51" s="62"/>
      <c r="I51" s="6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61"/>
      <c r="E52" s="62"/>
      <c r="F52" s="62"/>
      <c r="G52" s="62"/>
      <c r="H52" s="62"/>
      <c r="I52" s="6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64"/>
      <c r="E53" s="43"/>
      <c r="F53" s="43"/>
      <c r="G53" s="43"/>
      <c r="H53" s="43"/>
      <c r="I53" s="5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7"/>
      <c r="D54" s="37"/>
      <c r="E54" s="1"/>
      <c r="H54" s="51" t="s">
        <v>19</v>
      </c>
      <c r="I54" s="51"/>
      <c r="J54" s="11">
        <f>COUNTIF(J9:J53,"&gt;=70")</f>
        <v>18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37"/>
      <c r="D55" s="37"/>
      <c r="E55" s="8"/>
      <c r="H55" s="52" t="s">
        <v>20</v>
      </c>
      <c r="I55" s="52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29</v>
      </c>
    </row>
    <row r="56" spans="2:17" x14ac:dyDescent="0.25">
      <c r="C56" s="37"/>
      <c r="D56" s="37"/>
      <c r="E56" s="37"/>
      <c r="H56" s="52" t="s">
        <v>21</v>
      </c>
      <c r="I56" s="52"/>
      <c r="J56" s="12">
        <f>COUNT(J9:J53)</f>
        <v>18</v>
      </c>
      <c r="K56" s="12">
        <f t="shared" ref="K56:Q56" si="7">COUNT(K9:K53)</f>
        <v>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29</v>
      </c>
    </row>
    <row r="57" spans="2:17" x14ac:dyDescent="0.25">
      <c r="C57" s="37"/>
      <c r="D57" s="37"/>
      <c r="E57" s="1"/>
      <c r="H57" s="54" t="s">
        <v>16</v>
      </c>
      <c r="I57" s="54"/>
      <c r="J57" s="13">
        <f>J54/J56</f>
        <v>1</v>
      </c>
      <c r="K57" s="14" t="e">
        <f t="shared" ref="K57:Q57" si="8">K54/K56</f>
        <v>#DIV/0!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25">
      <c r="C58" s="37"/>
      <c r="D58" s="37"/>
      <c r="E58" s="1"/>
      <c r="H58" s="54" t="s">
        <v>17</v>
      </c>
      <c r="I58" s="54"/>
      <c r="J58" s="13">
        <f>J55/J56</f>
        <v>0</v>
      </c>
      <c r="K58" s="13" t="e">
        <f t="shared" ref="K58:Q58" si="9">K55/K56</f>
        <v>#DIV/0!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25">
      <c r="C59" s="37"/>
      <c r="D59" s="37"/>
      <c r="E59" s="8"/>
    </row>
    <row r="60" spans="2:17" x14ac:dyDescent="0.25">
      <c r="C60" s="1"/>
      <c r="D60" s="1"/>
      <c r="E60" s="8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53" t="s">
        <v>18</v>
      </c>
      <c r="K62" s="53"/>
      <c r="L62" s="53"/>
      <c r="M62" s="53"/>
      <c r="N62" s="53"/>
      <c r="O62" s="53"/>
      <c r="P62" s="53"/>
    </row>
  </sheetData>
  <mergeCells count="60"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  <mergeCell ref="C55:D55"/>
    <mergeCell ref="H55:I55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D44:I44"/>
    <mergeCell ref="D30:I30"/>
    <mergeCell ref="D31:I31"/>
    <mergeCell ref="D32:I32"/>
    <mergeCell ref="D33:I33"/>
    <mergeCell ref="D36:I36"/>
    <mergeCell ref="D38:I38"/>
    <mergeCell ref="D39:I39"/>
    <mergeCell ref="D40:I40"/>
    <mergeCell ref="D41:I41"/>
    <mergeCell ref="D42:I42"/>
    <mergeCell ref="D43:I43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Q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FDFE6-CECB-441E-9D78-1F17E5641DF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CONTABILIDAD FINANC 204-A</vt:lpstr>
      <vt:lpstr>CONTABILIDAD FINAN 204-B</vt:lpstr>
      <vt:lpstr>SERVICIO AL CLIENTE 805-A</vt:lpstr>
      <vt:lpstr>ING DE COSTOS 606-A</vt:lpstr>
      <vt:lpstr>ING DE COSTOS 606-B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DE JESUS CANO BUSTAMANTE</cp:lastModifiedBy>
  <cp:lastPrinted>2024-01-16T16:18:14Z</cp:lastPrinted>
  <dcterms:created xsi:type="dcterms:W3CDTF">2023-03-14T19:16:59Z</dcterms:created>
  <dcterms:modified xsi:type="dcterms:W3CDTF">2025-03-10T06:19:43Z</dcterms:modified>
</cp:coreProperties>
</file>