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HVM\"/>
    </mc:Choice>
  </mc:AlternateContent>
  <xr:revisionPtr revIDLastSave="0" documentId="8_{403B88B2-8224-47FE-8F66-09533230B2C2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CAL DIF 201-A" sheetId="1" r:id="rId1"/>
    <sheet name="CAL. DIF 207-A" sheetId="3" r:id="rId2"/>
    <sheet name="ALGEBRA LINEAL 211-A" sheetId="4" r:id="rId3"/>
    <sheet name="ALGEBRA LINEAL 204-A" sheetId="5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" l="1"/>
  <c r="D26" i="1"/>
  <c r="Q9" i="3" l="1"/>
  <c r="Q10" i="3"/>
  <c r="B9" i="1" l="1"/>
  <c r="C9" i="1"/>
  <c r="D9" i="1"/>
  <c r="B10" i="1"/>
  <c r="C10" i="1"/>
  <c r="D10" i="1"/>
  <c r="B11" i="1"/>
  <c r="C11" i="1"/>
  <c r="D11" i="1"/>
  <c r="B12" i="1"/>
  <c r="C12" i="1"/>
  <c r="D12" i="1"/>
  <c r="B13" i="1"/>
  <c r="C13" i="1"/>
  <c r="D13" i="1"/>
  <c r="B14" i="1"/>
  <c r="C14" i="1"/>
  <c r="D14" i="1"/>
  <c r="B15" i="1"/>
  <c r="C15" i="1"/>
  <c r="D15" i="1"/>
  <c r="B16" i="1"/>
  <c r="C16" i="1"/>
  <c r="D16" i="1"/>
  <c r="B17" i="1"/>
  <c r="C17" i="1"/>
  <c r="D17" i="1"/>
  <c r="B18" i="1"/>
  <c r="C18" i="1"/>
  <c r="D18" i="1"/>
  <c r="B19" i="1"/>
  <c r="C19" i="1"/>
  <c r="D19" i="1"/>
  <c r="B20" i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B25" i="1"/>
  <c r="C25" i="1"/>
  <c r="D25" i="1"/>
  <c r="B26" i="1"/>
  <c r="C26" i="1"/>
  <c r="B27" i="1"/>
  <c r="C27" i="1"/>
  <c r="D27" i="1"/>
  <c r="B28" i="1"/>
  <c r="C28" i="1"/>
  <c r="D28" i="1"/>
  <c r="B29" i="1"/>
  <c r="C29" i="1"/>
  <c r="D29" i="1"/>
  <c r="B30" i="1"/>
  <c r="C30" i="1"/>
  <c r="D30" i="1"/>
  <c r="B31" i="1"/>
  <c r="C31" i="1"/>
  <c r="D31" i="1"/>
  <c r="B32" i="1"/>
  <c r="C32" i="1"/>
  <c r="D32" i="1"/>
  <c r="B33" i="1"/>
  <c r="C33" i="1"/>
  <c r="D33" i="1"/>
  <c r="B34" i="1"/>
  <c r="C34" i="1"/>
  <c r="D34" i="1"/>
  <c r="B35" i="1"/>
  <c r="C35" i="1"/>
  <c r="D35" i="1"/>
  <c r="B36" i="1"/>
  <c r="C36" i="1"/>
  <c r="D36" i="1"/>
  <c r="B37" i="1"/>
  <c r="C37" i="1"/>
  <c r="D37" i="1"/>
  <c r="B38" i="1"/>
  <c r="C38" i="1"/>
  <c r="D38" i="1"/>
  <c r="B39" i="1"/>
  <c r="C39" i="1"/>
  <c r="D39" i="1"/>
  <c r="B40" i="1"/>
  <c r="C40" i="1"/>
  <c r="D40" i="1"/>
  <c r="B41" i="1"/>
  <c r="C41" i="1"/>
  <c r="D41" i="1"/>
  <c r="B42" i="1"/>
  <c r="C42" i="1"/>
  <c r="D42" i="1"/>
  <c r="B43" i="1"/>
  <c r="C43" i="1"/>
  <c r="D43" i="1"/>
  <c r="B44" i="1"/>
  <c r="C44" i="1"/>
  <c r="D44" i="1"/>
  <c r="B45" i="1"/>
  <c r="C45" i="1"/>
  <c r="D45" i="1"/>
  <c r="B46" i="1"/>
  <c r="C46" i="1"/>
  <c r="D46" i="1"/>
  <c r="B47" i="1"/>
  <c r="C47" i="1"/>
  <c r="D47" i="1"/>
  <c r="Q9" i="1"/>
  <c r="Q10" i="1"/>
  <c r="O54" i="3" l="1"/>
  <c r="O55" i="3"/>
  <c r="O56" i="3"/>
  <c r="P54" i="3"/>
  <c r="P55" i="3"/>
  <c r="P56" i="3"/>
  <c r="N54" i="3"/>
  <c r="N55" i="3"/>
  <c r="N56" i="3"/>
  <c r="O57" i="3" l="1"/>
  <c r="P57" i="3"/>
  <c r="O58" i="3"/>
  <c r="N57" i="3"/>
  <c r="P58" i="3"/>
  <c r="N58" i="3"/>
  <c r="P56" i="5" l="1"/>
  <c r="O56" i="5"/>
  <c r="N56" i="5"/>
  <c r="M56" i="5"/>
  <c r="L56" i="5"/>
  <c r="K56" i="5"/>
  <c r="J56" i="5"/>
  <c r="P55" i="5"/>
  <c r="O55" i="5"/>
  <c r="N55" i="5"/>
  <c r="M55" i="5"/>
  <c r="L55" i="5"/>
  <c r="K55" i="5"/>
  <c r="J55" i="5"/>
  <c r="P54" i="5"/>
  <c r="P57" i="5" s="1"/>
  <c r="O54" i="5"/>
  <c r="O57" i="5" s="1"/>
  <c r="N54" i="5"/>
  <c r="N57" i="5" s="1"/>
  <c r="M54" i="5"/>
  <c r="L54" i="5"/>
  <c r="L57" i="5" s="1"/>
  <c r="K54" i="5"/>
  <c r="K57" i="5" s="1"/>
  <c r="J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Q9" i="5"/>
  <c r="P56" i="4"/>
  <c r="O56" i="4"/>
  <c r="N56" i="4"/>
  <c r="M56" i="4"/>
  <c r="L56" i="4"/>
  <c r="K56" i="4"/>
  <c r="P55" i="4"/>
  <c r="O55" i="4"/>
  <c r="O58" i="4" s="1"/>
  <c r="N55" i="4"/>
  <c r="N58" i="4" s="1"/>
  <c r="M55" i="4"/>
  <c r="L55" i="4"/>
  <c r="K55" i="4"/>
  <c r="K58" i="4" s="1"/>
  <c r="P54" i="4"/>
  <c r="P57" i="4" s="1"/>
  <c r="O54" i="4"/>
  <c r="N54" i="4"/>
  <c r="N57" i="4" s="1"/>
  <c r="M54" i="4"/>
  <c r="L54" i="4"/>
  <c r="K54" i="4"/>
  <c r="K57" i="4" s="1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B38" i="4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M56" i="3"/>
  <c r="L56" i="3"/>
  <c r="K56" i="3"/>
  <c r="J56" i="3"/>
  <c r="M55" i="3"/>
  <c r="L55" i="3"/>
  <c r="K55" i="3"/>
  <c r="J55" i="3"/>
  <c r="M54" i="3"/>
  <c r="M57" i="3" s="1"/>
  <c r="L54" i="3"/>
  <c r="L57" i="3" s="1"/>
  <c r="K54" i="3"/>
  <c r="K57" i="3" s="1"/>
  <c r="J54" i="3"/>
  <c r="J57" i="3" s="1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B48" i="3"/>
  <c r="B49" i="3" s="1"/>
  <c r="B50" i="3" s="1"/>
  <c r="B51" i="3" s="1"/>
  <c r="B52" i="3" s="1"/>
  <c r="B53" i="3" s="1"/>
  <c r="L58" i="4" l="1"/>
  <c r="M58" i="4"/>
  <c r="J57" i="5"/>
  <c r="L57" i="4"/>
  <c r="M57" i="4"/>
  <c r="P58" i="4"/>
  <c r="M57" i="5"/>
  <c r="O57" i="4"/>
  <c r="P58" i="5"/>
  <c r="O58" i="5"/>
  <c r="N58" i="5"/>
  <c r="M58" i="3"/>
  <c r="M58" i="5"/>
  <c r="L58" i="5"/>
  <c r="L58" i="3"/>
  <c r="K58" i="3"/>
  <c r="Q56" i="5"/>
  <c r="K58" i="5"/>
  <c r="J58" i="5"/>
  <c r="Q56" i="3"/>
  <c r="J58" i="3"/>
  <c r="Q54" i="5"/>
  <c r="Q55" i="5"/>
  <c r="Q54" i="3"/>
  <c r="Q55" i="3"/>
  <c r="K61" i="1"/>
  <c r="L61" i="1"/>
  <c r="M61" i="1"/>
  <c r="N61" i="1"/>
  <c r="O61" i="1"/>
  <c r="P61" i="1"/>
  <c r="J61" i="1"/>
  <c r="Q58" i="1"/>
  <c r="K60" i="1"/>
  <c r="L60" i="1"/>
  <c r="M60" i="1"/>
  <c r="N60" i="1"/>
  <c r="O60" i="1"/>
  <c r="P60" i="1"/>
  <c r="K59" i="1"/>
  <c r="L59" i="1"/>
  <c r="M59" i="1"/>
  <c r="N59" i="1"/>
  <c r="O59" i="1"/>
  <c r="P59" i="1"/>
  <c r="J60" i="1"/>
  <c r="J59" i="1"/>
  <c r="Q57" i="5" l="1"/>
  <c r="Q58" i="5"/>
  <c r="Q57" i="3"/>
  <c r="Q58" i="3"/>
  <c r="Q54" i="1"/>
  <c r="Q55" i="1"/>
  <c r="Q56" i="1"/>
  <c r="Q57" i="1"/>
  <c r="Q24" i="1" l="1"/>
  <c r="Q25" i="1"/>
  <c r="Q26" i="1"/>
  <c r="Q27" i="1"/>
  <c r="Q29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11" i="1"/>
  <c r="Q12" i="1"/>
  <c r="Q13" i="1"/>
  <c r="Q15" i="1"/>
  <c r="Q17" i="1"/>
  <c r="Q18" i="1"/>
  <c r="Q19" i="1"/>
  <c r="Q20" i="1"/>
  <c r="Q22" i="1"/>
  <c r="Q23" i="1"/>
  <c r="K63" i="1"/>
  <c r="L63" i="1"/>
  <c r="M63" i="1"/>
  <c r="N63" i="1"/>
  <c r="O63" i="1"/>
  <c r="P63" i="1"/>
  <c r="K62" i="1"/>
  <c r="L62" i="1"/>
  <c r="M62" i="1"/>
  <c r="N62" i="1"/>
  <c r="O62" i="1"/>
  <c r="P62" i="1"/>
  <c r="J63" i="1"/>
  <c r="J62" i="1"/>
  <c r="Q61" i="1" l="1"/>
  <c r="Q60" i="1"/>
  <c r="Q59" i="1"/>
  <c r="Q63" i="1" l="1"/>
  <c r="Q62" i="1"/>
  <c r="J56" i="4" l="1"/>
  <c r="Q9" i="4"/>
  <c r="Q55" i="4" s="1"/>
  <c r="J54" i="4"/>
  <c r="J57" i="4" s="1"/>
  <c r="J55" i="4"/>
  <c r="Q54" i="4" l="1"/>
  <c r="Q56" i="4"/>
  <c r="Q58" i="4" s="1"/>
  <c r="J58" i="4"/>
  <c r="Q57" i="4" l="1"/>
</calcChain>
</file>

<file path=xl/sharedStrings.xml><?xml version="1.0" encoding="utf-8"?>
<sst xmlns="http://schemas.openxmlformats.org/spreadsheetml/2006/main" count="603" uniqueCount="174">
  <si>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</si>
  <si>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</si>
  <si>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</si>
  <si>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</si>
  <si>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</si>
  <si>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</si>
  <si>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</si>
  <si>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</si>
  <si>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</si>
  <si>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</si>
  <si>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</si>
  <si>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</si>
  <si>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</si>
  <si>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</si>
  <si>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</si>
  <si>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</si>
  <si>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</si>
  <si>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</si>
  <si>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</si>
  <si>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</si>
  <si>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</si>
  <si>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</si>
  <si>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</si>
  <si>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</si>
  <si>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ALGEBRA LINEAL</t>
  </si>
  <si>
    <t>HUMBERTO VEGA MULATO</t>
  </si>
  <si>
    <t>CALCULO INTEGRAL</t>
  </si>
  <si>
    <t>201-A</t>
  </si>
  <si>
    <t>211-A</t>
  </si>
  <si>
    <t>204-A</t>
  </si>
  <si>
    <t xml:space="preserve">    </t>
  </si>
  <si>
    <t>BAXIN XOLO MARIAN JOSELYNE</t>
  </si>
  <si>
    <t>BOLAÑOS COYOTECALT ABRIL</t>
  </si>
  <si>
    <t>CARVALLO MENDOZA JIMMY OSMEL</t>
  </si>
  <si>
    <t>CRUZ BAXIN VANESSA</t>
  </si>
  <si>
    <t>GONZALEZ ROBEGLIA LESLYE ROSALVA</t>
  </si>
  <si>
    <t>HERNANDEZ BURGOS JORGE</t>
  </si>
  <si>
    <t>LEON COBAXIN NATALY GUADALUPE</t>
  </si>
  <si>
    <t>MENDEZ ESPEJO MANUEL EDUARDO</t>
  </si>
  <si>
    <t>MIRANDA NAVARRETE MELISSA</t>
  </si>
  <si>
    <t>MIXTEGA SEBASTIAN DEMIR GERARDO</t>
  </si>
  <si>
    <t>ORTEGA CADENA GERVACIO</t>
  </si>
  <si>
    <t>PEREZ CORDOBA EMIRETH</t>
  </si>
  <si>
    <t>PEREZ PUCHETA EREIDY ELIZAMA</t>
  </si>
  <si>
    <t>POLITO MAXO ADAMARIS</t>
  </si>
  <si>
    <t>RAMIREZ ISIDORO ANA LUISA</t>
  </si>
  <si>
    <t>TEMICH BAXIN MAGDALENA</t>
  </si>
  <si>
    <t>VASCONCELOS GUZMAN REBECA MABEL</t>
  </si>
  <si>
    <t>VICENTE ENCALADA LUZ ALEXA</t>
  </si>
  <si>
    <t>XIGUIL TAPIA JADE ALEXIA</t>
  </si>
  <si>
    <t>ZAPO BAXIN CAROLINA ELIZABETH</t>
  </si>
  <si>
    <t>241U0273</t>
  </si>
  <si>
    <t>241U0274</t>
  </si>
  <si>
    <t>241U0277</t>
  </si>
  <si>
    <t>241U0281</t>
  </si>
  <si>
    <t>241U0289</t>
  </si>
  <si>
    <t>221U0852</t>
  </si>
  <si>
    <t>241U0297</t>
  </si>
  <si>
    <t>231U0307</t>
  </si>
  <si>
    <t>241U0304</t>
  </si>
  <si>
    <t>241U0306</t>
  </si>
  <si>
    <t>231U0631</t>
  </si>
  <si>
    <t>241U0310</t>
  </si>
  <si>
    <t>241U0311</t>
  </si>
  <si>
    <t>241U0312</t>
  </si>
  <si>
    <t>241U0314</t>
  </si>
  <si>
    <t>241U0320</t>
  </si>
  <si>
    <t>241U0324</t>
  </si>
  <si>
    <t>241U0325</t>
  </si>
  <si>
    <t>241U0326</t>
  </si>
  <si>
    <t>241U0327</t>
  </si>
  <si>
    <t>CAZARIN SANCHEZ TITO</t>
  </si>
  <si>
    <t>CHACHA ALONSO GAEL DE JESUS</t>
  </si>
  <si>
    <t>CHAPOL ORTIZ CARLOS EDUARDO</t>
  </si>
  <si>
    <t>CHONTAL PRADO ALAN BLADIMIR</t>
  </si>
  <si>
    <t>CHONTAL ROMERO EDWIN YADIEL</t>
  </si>
  <si>
    <t>COBAXIN MOLINA DALIA</t>
  </si>
  <si>
    <t>DOMINGUEZ COBIX ANTONIO DE JESUS</t>
  </si>
  <si>
    <t>DOMINGUEZ OBIL JOSE DARIEL</t>
  </si>
  <si>
    <t>GOMEZ TORRES VICTOR JESUS</t>
  </si>
  <si>
    <t>GUTIERREZ ZAPATA GIOVANNY</t>
  </si>
  <si>
    <t>GUZMAN LOPEZ JIMENA</t>
  </si>
  <si>
    <t>HERNANDEZ AMBROS GERARDO VALENTIN</t>
  </si>
  <si>
    <t>HERNANDEZ COBOS CLEMENTE</t>
  </si>
  <si>
    <t>HERNANDEZ MENDOZA FATIMA GERMAYONI</t>
  </si>
  <si>
    <t>JEREZANO JARA CARLOS MARTIN</t>
  </si>
  <si>
    <t>MALAGA TEPOX MARIA GUADALUPE</t>
  </si>
  <si>
    <t>MARCIAL BELLI OSCAR DE JESUS</t>
  </si>
  <si>
    <t>MENDOZA CORRO VICTOR MANUEL</t>
  </si>
  <si>
    <t>MUÑOZ TOTO JOSE EDUARDO</t>
  </si>
  <si>
    <t>NUÑEZ RAMIREZ AARON</t>
  </si>
  <si>
    <t>PONCIANO TEMICH ERUBIEL</t>
  </si>
  <si>
    <t>PULIDO FERNANDEZ LEONARDO</t>
  </si>
  <si>
    <t>QUINO MARTINEZ CRISTIAN DE JESUS</t>
  </si>
  <si>
    <t>REYES GUERRERO CARLOS EDUARDO</t>
  </si>
  <si>
    <t>RODRIGUEZ DOMINGUEZ LUZ DE MARIA</t>
  </si>
  <si>
    <t>SOTO DOMINGUEZ VICTOR MANUEL</t>
  </si>
  <si>
    <t>TORRES MOLINA LUIS DAVID</t>
  </si>
  <si>
    <t>VALENTIN AVILA BRANDON YAHIR</t>
  </si>
  <si>
    <t>VALERO FOMPEROSA ANGEL ANTONIO</t>
  </si>
  <si>
    <t>241U0363</t>
  </si>
  <si>
    <t>241U0364</t>
  </si>
  <si>
    <t>241U0365</t>
  </si>
  <si>
    <t>241U0366</t>
  </si>
  <si>
    <t>241U0367</t>
  </si>
  <si>
    <t>241U0368</t>
  </si>
  <si>
    <t>241U0370</t>
  </si>
  <si>
    <t>241U0371</t>
  </si>
  <si>
    <t>241U0374</t>
  </si>
  <si>
    <t>241U0375</t>
  </si>
  <si>
    <t>241U0376</t>
  </si>
  <si>
    <t>241U0377</t>
  </si>
  <si>
    <t>241U0378</t>
  </si>
  <si>
    <t>241U0379</t>
  </si>
  <si>
    <t>241U0381</t>
  </si>
  <si>
    <t>241U0382</t>
  </si>
  <si>
    <t>241U0383</t>
  </si>
  <si>
    <t>241U0384</t>
  </si>
  <si>
    <t>241U0386</t>
  </si>
  <si>
    <t>241U0387</t>
  </si>
  <si>
    <t>241U0389</t>
  </si>
  <si>
    <t>241U0391</t>
  </si>
  <si>
    <t>241U0393</t>
  </si>
  <si>
    <t>241U0394</t>
  </si>
  <si>
    <t>241U0396</t>
  </si>
  <si>
    <t>241U0398</t>
  </si>
  <si>
    <t>241U0603</t>
  </si>
  <si>
    <t>241U0400</t>
  </si>
  <si>
    <t>241U0401</t>
  </si>
  <si>
    <t>AMBROS TORNADO DEYZI AIMETH</t>
  </si>
  <si>
    <t>CADENA TOTO FERNANDO JAVIER</t>
  </si>
  <si>
    <t>CAGAL LUCIANO CESAR IVAN</t>
  </si>
  <si>
    <t>CRUZ LAZARO YOSELIN</t>
  </si>
  <si>
    <t>HERNANDEZ RODRIGUEZ ROBERTO</t>
  </si>
  <si>
    <t>HERNANDEZ VILLEGAS ANGEL ELIHU</t>
  </si>
  <si>
    <t>JACOBO TOTO NESTOR JULIAN</t>
  </si>
  <si>
    <t>LIRA DOMINGUEZ CAMILA</t>
  </si>
  <si>
    <t>MATIAS SEBA MARTHA CECILIA</t>
  </si>
  <si>
    <t>MIXTEGA HERNANDEZ ALAN VLADIMIR</t>
  </si>
  <si>
    <t>MIXTEGA HERNANDEZ JAVIER DE JESUS</t>
  </si>
  <si>
    <t>MOLINA PEREZ LUIS ALEJANDRO</t>
  </si>
  <si>
    <t>OCHOA MALAGA DAVID FRANCISCO</t>
  </si>
  <si>
    <t>OCTAVO GUATZOZON ROSELI</t>
  </si>
  <si>
    <t>ORGANISTA VILLASECA INGRID KARINA</t>
  </si>
  <si>
    <t>PEREZ QUINO JANYN IVETH</t>
  </si>
  <si>
    <t>PUCHETA COTO MAURICIO</t>
  </si>
  <si>
    <t>RUIZ SAENZ ALEXANDER RAFAEL</t>
  </si>
  <si>
    <t>SUAREZ NAVA ALICIA</t>
  </si>
  <si>
    <t>TEMIX ANDRADE ANDRES</t>
  </si>
  <si>
    <t>VALLE MARTINEZ KEVIN EDUARDO</t>
  </si>
  <si>
    <t>241U0142</t>
  </si>
  <si>
    <t>241U0145</t>
  </si>
  <si>
    <t>241U0146</t>
  </si>
  <si>
    <t>241U0152</t>
  </si>
  <si>
    <t>241U0156</t>
  </si>
  <si>
    <t>241U0157</t>
  </si>
  <si>
    <t>241U0159</t>
  </si>
  <si>
    <t>241U0160</t>
  </si>
  <si>
    <t>241U0163</t>
  </si>
  <si>
    <t>241U0165</t>
  </si>
  <si>
    <t>241U0652</t>
  </si>
  <si>
    <t>241U0166</t>
  </si>
  <si>
    <t>241U0634</t>
  </si>
  <si>
    <t>241U0167</t>
  </si>
  <si>
    <t>241U0168</t>
  </si>
  <si>
    <t>241U0613</t>
  </si>
  <si>
    <t>241U0171</t>
  </si>
  <si>
    <t>241U0173</t>
  </si>
  <si>
    <t>241U0174</t>
  </si>
  <si>
    <t>241U0175</t>
  </si>
  <si>
    <t>221U0266</t>
  </si>
  <si>
    <t>FEBRERO-JUNIO 2025</t>
  </si>
  <si>
    <t>207-A</t>
  </si>
  <si>
    <t>FEBRERO-JUNIO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</si>
</sst>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 MT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6" fillId="0" borderId="9" xfId="0" applyFont="1" applyBorder="1" applyAlignment="1">
      <alignment vertical="center" wrapText="1"/>
    </xf>
    <xf numFmtId="0" fontId="0" fillId="0" borderId="10" xfId="0" applyBorder="1" applyAlignment="1">
      <alignment horizontal="center"/>
    </xf>
    <xf numFmtId="0" fontId="7" fillId="0" borderId="12" xfId="0" applyFont="1" applyBorder="1" applyAlignment="1">
      <alignment horizontal="left" vertical="top" wrapText="1"/>
    </xf>
    <xf numFmtId="1" fontId="7" fillId="0" borderId="12" xfId="0" applyNumberFormat="1" applyFont="1" applyBorder="1" applyAlignment="1">
      <alignment horizontal="left" vertical="top" wrapText="1"/>
    </xf>
    <xf numFmtId="1" fontId="4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1" fontId="4" fillId="0" borderId="8" xfId="0" applyNumberFormat="1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1" fontId="4" fillId="0" borderId="8" xfId="0" applyNumberFormat="1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1" fontId="4" fillId="0" borderId="5" xfId="0" applyNumberFormat="1" applyFont="1" applyBorder="1" applyAlignment="1">
      <alignment horizontal="left"/>
    </xf>
    <xf numFmtId="1" fontId="4" fillId="0" borderId="2" xfId="0" applyNumberFormat="1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4" fillId="0" borderId="11" xfId="0" applyNumberFormat="1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0" fillId="0" borderId="2" xfId="0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-Pc/Downloads/2000202502280915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1"/>
      <sheetName val="Table 2"/>
      <sheetName val="Table 3"/>
      <sheetName val="Table 4"/>
      <sheetName val="Table 5"/>
      <sheetName val="Table 6"/>
      <sheetName val="Table 7"/>
      <sheetName val="Table 8"/>
      <sheetName val="Table 9"/>
      <sheetName val="Table 10"/>
      <sheetName val="Hoja1"/>
      <sheetName val="Table 11"/>
      <sheetName val="Table 12"/>
      <sheetName val="Table 13"/>
      <sheetName val="Table 14"/>
      <sheetName val="Table 15"/>
      <sheetName val="Table 16"/>
    </sheetNames>
    <sheetDataSet>
      <sheetData sheetId="0"/>
      <sheetData sheetId="1"/>
      <sheetData sheetId="2"/>
      <sheetData sheetId="3">
        <row r="3">
          <cell r="A3">
            <v>1</v>
          </cell>
          <cell r="B3" t="str">
            <v>241U0009</v>
          </cell>
          <cell r="C3" t="str">
            <v>AGUILAR VILLASECA ALEXANDER JESUS</v>
          </cell>
        </row>
        <row r="4">
          <cell r="A4">
            <v>2</v>
          </cell>
          <cell r="B4" t="str">
            <v>241U0330</v>
          </cell>
          <cell r="C4" t="str">
            <v>ALVAREZ CAUICH LEANDRO</v>
          </cell>
        </row>
        <row r="5">
          <cell r="A5">
            <v>3</v>
          </cell>
          <cell r="B5" t="str">
            <v>241U0010</v>
          </cell>
          <cell r="C5" t="str">
            <v>AMBROS FISCAL VICTOR MANUEL</v>
          </cell>
        </row>
        <row r="6">
          <cell r="A6">
            <v>4</v>
          </cell>
          <cell r="B6" t="str">
            <v>241U0011</v>
          </cell>
          <cell r="C6" t="str">
            <v>ANDRADE FONSECA GRISANG DEL ANGEL</v>
          </cell>
        </row>
        <row r="7">
          <cell r="A7">
            <v>5</v>
          </cell>
          <cell r="B7" t="str">
            <v>241U0013</v>
          </cell>
          <cell r="C7" t="str">
            <v>BAUTISTA CHONTAL EDGAR IVAN</v>
          </cell>
        </row>
        <row r="8">
          <cell r="A8">
            <v>6</v>
          </cell>
          <cell r="B8" t="str">
            <v>241U0017</v>
          </cell>
          <cell r="C8" t="str">
            <v>CAMPECHANO PEREZ URIEL</v>
          </cell>
        </row>
        <row r="9">
          <cell r="A9">
            <v>7</v>
          </cell>
          <cell r="B9" t="str">
            <v>241U0020</v>
          </cell>
          <cell r="C9" t="str">
            <v>CHAGALA ASTACIO ROSA</v>
          </cell>
        </row>
        <row r="10">
          <cell r="A10">
            <v>8</v>
          </cell>
          <cell r="B10" t="str">
            <v>241U0021</v>
          </cell>
          <cell r="C10" t="str">
            <v>COATZOZON ESPEJO ALEXANDRA</v>
          </cell>
        </row>
        <row r="11">
          <cell r="A11">
            <v>9</v>
          </cell>
          <cell r="B11" t="str">
            <v>221U0074</v>
          </cell>
          <cell r="C11" t="str">
            <v>CRUZ ANDRADE ANGEL DE JESUS</v>
          </cell>
        </row>
        <row r="12">
          <cell r="A12">
            <v>10</v>
          </cell>
          <cell r="B12" t="str">
            <v>241U0024</v>
          </cell>
          <cell r="C12" t="str">
            <v>ELVIRA DOMINGUEZ MONICA</v>
          </cell>
        </row>
        <row r="13">
          <cell r="A13">
            <v>11</v>
          </cell>
          <cell r="B13" t="str">
            <v>241U0025</v>
          </cell>
          <cell r="C13" t="str">
            <v>ESCOBAR CHIPOL JOSE ALFREDO</v>
          </cell>
        </row>
        <row r="14">
          <cell r="A14">
            <v>12</v>
          </cell>
          <cell r="B14" t="str">
            <v>241U0248</v>
          </cell>
          <cell r="C14" t="str">
            <v>GARCIA FERNANDEZ ANTONIO</v>
          </cell>
        </row>
        <row r="15">
          <cell r="A15">
            <v>13</v>
          </cell>
          <cell r="B15" t="str">
            <v>241U0027</v>
          </cell>
          <cell r="C15" t="str">
            <v>GERARDO CUHUASAZON YEIMI ANALI</v>
          </cell>
        </row>
        <row r="16">
          <cell r="A16">
            <v>14</v>
          </cell>
          <cell r="B16" t="str">
            <v>241U0029</v>
          </cell>
          <cell r="C16" t="str">
            <v>GUZMAN ISIDORO ALEJANDRA</v>
          </cell>
        </row>
        <row r="17">
          <cell r="A17">
            <v>15</v>
          </cell>
          <cell r="B17" t="str">
            <v>241U0031</v>
          </cell>
          <cell r="C17" t="str">
            <v>HERNANDEZ TEPOX MARIA DE JESUS</v>
          </cell>
        </row>
        <row r="18">
          <cell r="A18">
            <v>16</v>
          </cell>
          <cell r="B18" t="str">
            <v>241U0033</v>
          </cell>
          <cell r="C18" t="str">
            <v>JIMENEZ REYES AXEL YAZID</v>
          </cell>
        </row>
        <row r="19">
          <cell r="A19">
            <v>17</v>
          </cell>
          <cell r="B19" t="str">
            <v>231U0250</v>
          </cell>
          <cell r="C19" t="str">
            <v>MARTINEZ SANTOS GREYS</v>
          </cell>
        </row>
        <row r="20">
          <cell r="A20">
            <v>18</v>
          </cell>
          <cell r="B20" t="str">
            <v>241U0040</v>
          </cell>
          <cell r="C20" t="str">
            <v>MIXTEGA PRIETO ABRIL</v>
          </cell>
        </row>
        <row r="21">
          <cell r="A21">
            <v>19</v>
          </cell>
          <cell r="B21" t="str">
            <v>241U0041</v>
          </cell>
          <cell r="C21" t="str">
            <v>MORALES CAMACHO YOLED</v>
          </cell>
        </row>
        <row r="22">
          <cell r="A22">
            <v>20</v>
          </cell>
          <cell r="B22" t="str">
            <v>241U0044</v>
          </cell>
          <cell r="C22" t="str">
            <v>OCELOT MACARIO ANTONIO DE JESUS</v>
          </cell>
        </row>
        <row r="23">
          <cell r="A23">
            <v>21</v>
          </cell>
          <cell r="B23" t="str">
            <v>241U0045</v>
          </cell>
          <cell r="C23" t="str">
            <v>ORGANISTA MEDEL ADRIANA DEL ROSARIO</v>
          </cell>
        </row>
        <row r="24">
          <cell r="A24">
            <v>22</v>
          </cell>
          <cell r="B24" t="str">
            <v>241U0047</v>
          </cell>
          <cell r="C24" t="str">
            <v>ORTEGA PIÑON DIVANNY SINAI</v>
          </cell>
        </row>
        <row r="25">
          <cell r="A25">
            <v>23</v>
          </cell>
          <cell r="B25" t="str">
            <v>241U0048</v>
          </cell>
          <cell r="C25" t="str">
            <v>ORTIZ ISIDORO SERGIO EDGAR</v>
          </cell>
        </row>
        <row r="26">
          <cell r="A26">
            <v>24</v>
          </cell>
          <cell r="B26" t="str">
            <v>241U0051</v>
          </cell>
          <cell r="C26" t="str">
            <v>PIO QUEVEDO ROSA GUADALUPE</v>
          </cell>
        </row>
        <row r="27">
          <cell r="A27">
            <v>25</v>
          </cell>
          <cell r="B27" t="str">
            <v>241U0052</v>
          </cell>
          <cell r="C27" t="str">
            <v>PITALUA RAMIREZ JULIETA</v>
          </cell>
        </row>
        <row r="28">
          <cell r="A28">
            <v>26</v>
          </cell>
          <cell r="B28" t="str">
            <v>241U0057</v>
          </cell>
          <cell r="C28" t="str">
            <v>SALAZAR RAMIREZ JAIRO KALEB</v>
          </cell>
        </row>
        <row r="29">
          <cell r="A29">
            <v>27</v>
          </cell>
          <cell r="B29" t="str">
            <v>241U0060</v>
          </cell>
          <cell r="C29" t="str">
            <v>TAGAN CHALANDA ROBERTO EMMANUEL</v>
          </cell>
        </row>
        <row r="30">
          <cell r="A30">
            <v>28</v>
          </cell>
          <cell r="B30" t="str">
            <v>241U0061</v>
          </cell>
          <cell r="C30" t="str">
            <v>TELONA ZETINA JOSE ENRIQUE</v>
          </cell>
        </row>
        <row r="31">
          <cell r="A31">
            <v>29</v>
          </cell>
          <cell r="B31" t="str">
            <v>241U0062</v>
          </cell>
          <cell r="C31" t="str">
            <v>TEMICH TEMICH JULIETA</v>
          </cell>
        </row>
        <row r="32">
          <cell r="A32">
            <v>30</v>
          </cell>
          <cell r="B32" t="str">
            <v>241U0063</v>
          </cell>
          <cell r="C32" t="str">
            <v>TENORIO POLITO MARGARITA ISABEL</v>
          </cell>
        </row>
        <row r="33">
          <cell r="A33">
            <v>31</v>
          </cell>
          <cell r="B33" t="str">
            <v>241U0065</v>
          </cell>
          <cell r="C33" t="str">
            <v>TON ANTEMATE MARIA ANGELA</v>
          </cell>
        </row>
        <row r="34">
          <cell r="A34">
            <v>32</v>
          </cell>
          <cell r="B34" t="str">
            <v>241U0066</v>
          </cell>
          <cell r="C34" t="str">
            <v>TORRES ARTIGAS ITARI TATIANA</v>
          </cell>
        </row>
        <row r="35">
          <cell r="A35">
            <v>33</v>
          </cell>
          <cell r="B35" t="str">
            <v>241U0068</v>
          </cell>
          <cell r="C35" t="str">
            <v>TOTO CHIPOL AARON</v>
          </cell>
        </row>
        <row r="36">
          <cell r="A36">
            <v>34</v>
          </cell>
          <cell r="B36" t="str">
            <v>241U0070</v>
          </cell>
          <cell r="C36" t="str">
            <v>VALENTIN CHAIRES DERVIN JESTREL</v>
          </cell>
        </row>
        <row r="37">
          <cell r="A37">
            <v>35</v>
          </cell>
          <cell r="B37" t="str">
            <v>231U0079</v>
          </cell>
          <cell r="C37" t="str">
            <v>VELASCO CATEMAXCA JESUS</v>
          </cell>
        </row>
        <row r="38">
          <cell r="A38">
            <v>36</v>
          </cell>
          <cell r="B38" t="str">
            <v>231U0081</v>
          </cell>
          <cell r="C38" t="str">
            <v>VELAZQUEZ BAXIN ERICK RAUL</v>
          </cell>
        </row>
        <row r="39">
          <cell r="A39">
            <v>37</v>
          </cell>
          <cell r="B39" t="str">
            <v>231U0084</v>
          </cell>
          <cell r="C39" t="str">
            <v>VILLEGAS CHIGO MARIO NESTOR</v>
          </cell>
        </row>
        <row r="40">
          <cell r="A40">
            <v>38</v>
          </cell>
          <cell r="B40" t="str">
            <v>241U0239</v>
          </cell>
          <cell r="C40" t="str">
            <v>XALATE MENDOZA GAEL ENRIQUE</v>
          </cell>
        </row>
        <row r="41">
          <cell r="A41">
            <v>39</v>
          </cell>
          <cell r="B41" t="str">
            <v>241U0071</v>
          </cell>
          <cell r="C41" t="str">
            <v>XOLO LOPEZ ITZEL MARIAM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W67"/>
  <sheetViews>
    <sheetView zoomScale="84" zoomScaleNormal="84" workbookViewId="0">
      <selection activeCell="N4" sqref="N4:O4"/>
    </sheetView>
  </sheetViews>
  <sheetFormatPr baseColWidth="10" defaultRowHeight="14.4"/>
  <cols>
    <col min="1" max="1" width="1.33203125" customWidth="1"/>
    <col min="2" max="2" width="5" customWidth="1"/>
    <col min="3" max="3" width="10.88671875" customWidth="1"/>
    <col min="4" max="4" width="12.109375" customWidth="1"/>
    <col min="5" max="8" width="7.6640625" customWidth="1"/>
    <col min="9" max="9" width="14.441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21" ht="15.6">
      <c r="B2" s="39" t="s">
        <v>9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2"/>
      <c r="R2" s="2"/>
    </row>
    <row r="3" spans="2:21">
      <c r="C3" s="24" t="s">
        <v>8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1"/>
      <c r="R3" s="1"/>
    </row>
    <row r="4" spans="2:21">
      <c r="C4" t="s">
        <v>0</v>
      </c>
      <c r="D4" s="29" t="s">
        <v>26</v>
      </c>
      <c r="E4" s="29"/>
      <c r="F4" s="29"/>
      <c r="G4" s="29"/>
      <c r="I4" t="s">
        <v>1</v>
      </c>
      <c r="J4" s="30" t="s">
        <v>27</v>
      </c>
      <c r="K4" s="30"/>
      <c r="M4" t="s">
        <v>2</v>
      </c>
      <c r="N4" s="31">
        <v>45749</v>
      </c>
      <c r="O4" s="31"/>
    </row>
    <row r="5" spans="2:21" ht="6.75" customHeight="1">
      <c r="D5" s="5"/>
      <c r="E5" s="5"/>
      <c r="F5" s="5"/>
      <c r="G5" s="5"/>
    </row>
    <row r="6" spans="2:21">
      <c r="C6" t="s">
        <v>3</v>
      </c>
      <c r="D6" s="30" t="s">
        <v>171</v>
      </c>
      <c r="E6" s="30"/>
      <c r="F6" s="30"/>
      <c r="G6" s="30"/>
      <c r="I6" s="22" t="s">
        <v>22</v>
      </c>
      <c r="J6" s="22"/>
      <c r="K6" s="23" t="s">
        <v>25</v>
      </c>
      <c r="L6" s="23"/>
      <c r="M6" s="23"/>
      <c r="N6" s="23"/>
      <c r="O6" s="23"/>
      <c r="P6" s="23"/>
    </row>
    <row r="7" spans="2:21" ht="11.25" customHeight="1"/>
    <row r="8" spans="2:21">
      <c r="B8" s="3" t="s">
        <v>4</v>
      </c>
      <c r="C8" s="3" t="s">
        <v>6</v>
      </c>
      <c r="D8" s="32" t="s">
        <v>5</v>
      </c>
      <c r="E8" s="32"/>
      <c r="F8" s="32"/>
      <c r="G8" s="32"/>
      <c r="H8" s="32"/>
      <c r="I8" s="3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21">
      <c r="B9" s="20">
        <f>'[1]Table 4'!A3</f>
        <v>1</v>
      </c>
      <c r="C9" s="19" t="str">
        <f>'[1]Table 4'!B3</f>
        <v>241U0009</v>
      </c>
      <c r="D9" s="36" t="str">
        <f>'[1]Table 4'!C3</f>
        <v>AGUILAR VILLASECA ALEXANDER JESUS</v>
      </c>
      <c r="E9" s="37"/>
      <c r="F9" s="37"/>
      <c r="G9" s="37"/>
      <c r="H9" s="37"/>
      <c r="I9" s="38"/>
      <c r="J9" s="4">
        <v>70</v>
      </c>
      <c r="K9" s="4">
        <v>80</v>
      </c>
      <c r="L9" s="4"/>
      <c r="M9" s="4"/>
      <c r="N9" s="4"/>
      <c r="O9" s="4">
        <v>0</v>
      </c>
      <c r="P9" s="4">
        <v>0</v>
      </c>
      <c r="Q9" s="10">
        <f>SUM(J9:P9)/7</f>
        <v>21.428571428571427</v>
      </c>
    </row>
    <row r="10" spans="2:21" ht="15.75" customHeight="1">
      <c r="B10" s="20">
        <f>'[1]Table 4'!A4</f>
        <v>2</v>
      </c>
      <c r="C10" s="19" t="str">
        <f>'[1]Table 4'!B4</f>
        <v>241U0330</v>
      </c>
      <c r="D10" s="36" t="str">
        <f>'[1]Table 4'!C4</f>
        <v>ALVAREZ CAUICH LEANDRO</v>
      </c>
      <c r="E10" s="37"/>
      <c r="F10" s="37"/>
      <c r="G10" s="37"/>
      <c r="H10" s="37"/>
      <c r="I10" s="38"/>
      <c r="J10" s="4">
        <v>70</v>
      </c>
      <c r="K10" s="4">
        <v>90</v>
      </c>
      <c r="L10" s="4"/>
      <c r="M10" s="4"/>
      <c r="N10" s="4"/>
      <c r="O10" s="4">
        <v>0</v>
      </c>
      <c r="P10" s="4">
        <v>0</v>
      </c>
      <c r="Q10" s="10">
        <f t="shared" ref="Q10:Q53" si="0">SUM(J10:P10)/7</f>
        <v>22.857142857142858</v>
      </c>
    </row>
    <row r="11" spans="2:21">
      <c r="B11" s="20">
        <f>'[1]Table 4'!A5</f>
        <v>3</v>
      </c>
      <c r="C11" s="19" t="str">
        <f>'[1]Table 4'!B5</f>
        <v>241U0010</v>
      </c>
      <c r="D11" s="33" t="str">
        <f>'[1]Table 4'!C5</f>
        <v>AMBROS FISCAL VICTOR MANUEL</v>
      </c>
      <c r="E11" s="34"/>
      <c r="F11" s="34"/>
      <c r="G11" s="34"/>
      <c r="H11" s="34"/>
      <c r="I11" s="35"/>
      <c r="J11" s="4">
        <v>70</v>
      </c>
      <c r="K11" s="4">
        <v>100</v>
      </c>
      <c r="L11" s="4"/>
      <c r="M11" s="4"/>
      <c r="N11" s="4"/>
      <c r="O11" s="4">
        <v>0</v>
      </c>
      <c r="P11" s="4">
        <v>0</v>
      </c>
      <c r="Q11" s="10">
        <f t="shared" si="0"/>
        <v>24.285714285714285</v>
      </c>
    </row>
    <row r="12" spans="2:21">
      <c r="B12" s="20">
        <f>'[1]Table 4'!A6</f>
        <v>4</v>
      </c>
      <c r="C12" s="19" t="str">
        <f>'[1]Table 4'!B6</f>
        <v>241U0011</v>
      </c>
      <c r="D12" s="33" t="str">
        <f>'[1]Table 4'!C6</f>
        <v>ANDRADE FONSECA GRISANG DEL ANGEL</v>
      </c>
      <c r="E12" s="34"/>
      <c r="F12" s="34"/>
      <c r="G12" s="34"/>
      <c r="H12" s="34"/>
      <c r="I12" s="35"/>
      <c r="J12" s="4">
        <v>90</v>
      </c>
      <c r="K12" s="4">
        <v>70</v>
      </c>
      <c r="L12" s="4"/>
      <c r="M12" s="4"/>
      <c r="N12" s="4"/>
      <c r="O12" s="4">
        <v>0</v>
      </c>
      <c r="P12" s="4">
        <v>0</v>
      </c>
      <c r="Q12" s="10">
        <f t="shared" si="0"/>
        <v>22.857142857142858</v>
      </c>
    </row>
    <row r="13" spans="2:21">
      <c r="B13" s="20">
        <f>'[1]Table 4'!A7</f>
        <v>5</v>
      </c>
      <c r="C13" s="19" t="str">
        <f>'[1]Table 4'!B7</f>
        <v>241U0013</v>
      </c>
      <c r="D13" s="33" t="str">
        <f>'[1]Table 4'!C7</f>
        <v>BAUTISTA CHONTAL EDGAR IVAN</v>
      </c>
      <c r="E13" s="34"/>
      <c r="F13" s="34"/>
      <c r="G13" s="34"/>
      <c r="H13" s="34"/>
      <c r="I13" s="35"/>
      <c r="J13" s="4">
        <v>50</v>
      </c>
      <c r="K13" s="4">
        <v>90</v>
      </c>
      <c r="L13" s="4"/>
      <c r="M13" s="4"/>
      <c r="N13" s="4"/>
      <c r="O13" s="4">
        <v>0</v>
      </c>
      <c r="P13" s="4">
        <v>0</v>
      </c>
      <c r="Q13" s="10">
        <f t="shared" si="0"/>
        <v>20</v>
      </c>
    </row>
    <row r="14" spans="2:21">
      <c r="B14" s="20">
        <f>'[1]Table 4'!A8</f>
        <v>6</v>
      </c>
      <c r="C14" s="19" t="str">
        <f>'[1]Table 4'!B8</f>
        <v>241U0017</v>
      </c>
      <c r="D14" s="33" t="str">
        <f>'[1]Table 4'!C8</f>
        <v>CAMPECHANO PEREZ URIEL</v>
      </c>
      <c r="E14" s="34"/>
      <c r="F14" s="34"/>
      <c r="G14" s="34"/>
      <c r="H14" s="34"/>
      <c r="I14" s="35"/>
      <c r="J14" s="4">
        <v>50</v>
      </c>
      <c r="K14" s="4">
        <v>70</v>
      </c>
      <c r="L14" s="4"/>
      <c r="M14" s="4"/>
      <c r="N14" s="4"/>
      <c r="O14" s="4"/>
      <c r="P14" s="4"/>
      <c r="Q14" s="10"/>
      <c r="U14" t="s">
        <v>30</v>
      </c>
    </row>
    <row r="15" spans="2:21">
      <c r="B15" s="20">
        <f>'[1]Table 4'!A9</f>
        <v>7</v>
      </c>
      <c r="C15" s="19" t="str">
        <f>'[1]Table 4'!B9</f>
        <v>241U0020</v>
      </c>
      <c r="D15" s="33" t="str">
        <f>'[1]Table 4'!C9</f>
        <v>CHAGALA ASTACIO ROSA</v>
      </c>
      <c r="E15" s="34"/>
      <c r="F15" s="34"/>
      <c r="G15" s="34"/>
      <c r="H15" s="34"/>
      <c r="I15" s="35"/>
      <c r="J15" s="4">
        <v>90</v>
      </c>
      <c r="K15" s="4">
        <v>100</v>
      </c>
      <c r="L15" s="4"/>
      <c r="M15" s="4"/>
      <c r="N15" s="4"/>
      <c r="O15" s="4">
        <v>0</v>
      </c>
      <c r="P15" s="4">
        <v>0</v>
      </c>
      <c r="Q15" s="10">
        <f t="shared" si="0"/>
        <v>27.142857142857142</v>
      </c>
    </row>
    <row r="16" spans="2:21">
      <c r="B16" s="20">
        <f>'[1]Table 4'!A10</f>
        <v>8</v>
      </c>
      <c r="C16" s="19" t="str">
        <f>'[1]Table 4'!B10</f>
        <v>241U0021</v>
      </c>
      <c r="D16" s="33" t="str">
        <f>'[1]Table 4'!C10</f>
        <v>COATZOZON ESPEJO ALEXANDRA</v>
      </c>
      <c r="E16" s="34"/>
      <c r="F16" s="34"/>
      <c r="G16" s="34"/>
      <c r="H16" s="34"/>
      <c r="I16" s="35"/>
      <c r="J16" s="4">
        <v>80</v>
      </c>
      <c r="K16" s="4">
        <v>90</v>
      </c>
      <c r="L16" s="4"/>
      <c r="M16" s="4"/>
      <c r="N16" s="4"/>
      <c r="O16" s="4"/>
      <c r="P16" s="4"/>
      <c r="Q16" s="10"/>
    </row>
    <row r="17" spans="2:19">
      <c r="B17" s="20">
        <f>'[1]Table 4'!A11</f>
        <v>9</v>
      </c>
      <c r="C17" s="19" t="str">
        <f>'[1]Table 4'!B11</f>
        <v>221U0074</v>
      </c>
      <c r="D17" s="33" t="str">
        <f>'[1]Table 4'!C11</f>
        <v>CRUZ ANDRADE ANGEL DE JESUS</v>
      </c>
      <c r="E17" s="34"/>
      <c r="F17" s="34"/>
      <c r="G17" s="34"/>
      <c r="H17" s="34"/>
      <c r="I17" s="35"/>
      <c r="J17" s="4">
        <v>70</v>
      </c>
      <c r="K17" s="4">
        <v>90</v>
      </c>
      <c r="L17" s="4"/>
      <c r="M17" s="4"/>
      <c r="N17" s="4"/>
      <c r="O17" s="4">
        <v>0</v>
      </c>
      <c r="P17" s="4">
        <v>0</v>
      </c>
      <c r="Q17" s="10">
        <f t="shared" si="0"/>
        <v>22.857142857142858</v>
      </c>
    </row>
    <row r="18" spans="2:19">
      <c r="B18" s="20">
        <f>'[1]Table 4'!A12</f>
        <v>10</v>
      </c>
      <c r="C18" s="19" t="str">
        <f>'[1]Table 4'!B12</f>
        <v>241U0024</v>
      </c>
      <c r="D18" s="33" t="str">
        <f>'[1]Table 4'!C12</f>
        <v>ELVIRA DOMINGUEZ MONICA</v>
      </c>
      <c r="E18" s="34"/>
      <c r="F18" s="34"/>
      <c r="G18" s="34"/>
      <c r="H18" s="34"/>
      <c r="I18" s="35"/>
      <c r="J18" s="4">
        <v>70</v>
      </c>
      <c r="K18" s="4">
        <v>70</v>
      </c>
      <c r="L18" s="4"/>
      <c r="M18" s="4"/>
      <c r="N18" s="4"/>
      <c r="O18" s="4">
        <v>0</v>
      </c>
      <c r="P18" s="4">
        <v>0</v>
      </c>
      <c r="Q18" s="10">
        <f t="shared" si="0"/>
        <v>20</v>
      </c>
    </row>
    <row r="19" spans="2:19">
      <c r="B19" s="20">
        <f>'[1]Table 4'!A13</f>
        <v>11</v>
      </c>
      <c r="C19" s="19" t="str">
        <f>'[1]Table 4'!B13</f>
        <v>241U0025</v>
      </c>
      <c r="D19" s="33" t="str">
        <f>'[1]Table 4'!C13</f>
        <v>ESCOBAR CHIPOL JOSE ALFREDO</v>
      </c>
      <c r="E19" s="34"/>
      <c r="F19" s="34"/>
      <c r="G19" s="34"/>
      <c r="H19" s="34"/>
      <c r="I19" s="35"/>
      <c r="J19" s="4">
        <v>50</v>
      </c>
      <c r="K19" s="4">
        <v>70</v>
      </c>
      <c r="L19" s="4"/>
      <c r="M19" s="4"/>
      <c r="N19" s="4"/>
      <c r="O19" s="4">
        <v>0</v>
      </c>
      <c r="P19" s="4">
        <v>0</v>
      </c>
      <c r="Q19" s="10">
        <f t="shared" si="0"/>
        <v>17.142857142857142</v>
      </c>
      <c r="S19">
        <v>760</v>
      </c>
    </row>
    <row r="20" spans="2:19">
      <c r="B20" s="20">
        <f>'[1]Table 4'!A14</f>
        <v>12</v>
      </c>
      <c r="C20" s="19" t="str">
        <f>'[1]Table 4'!B14</f>
        <v>241U0248</v>
      </c>
      <c r="D20" s="33" t="str">
        <f>'[1]Table 4'!C14</f>
        <v>GARCIA FERNANDEZ ANTONIO</v>
      </c>
      <c r="E20" s="34"/>
      <c r="F20" s="34"/>
      <c r="G20" s="34"/>
      <c r="H20" s="34"/>
      <c r="I20" s="35"/>
      <c r="J20" s="4">
        <v>50</v>
      </c>
      <c r="K20" s="4">
        <v>80</v>
      </c>
      <c r="L20" s="4"/>
      <c r="M20" s="4"/>
      <c r="N20" s="4"/>
      <c r="O20" s="4">
        <v>0</v>
      </c>
      <c r="P20" s="4">
        <v>0</v>
      </c>
      <c r="Q20" s="10">
        <f t="shared" si="0"/>
        <v>18.571428571428573</v>
      </c>
    </row>
    <row r="21" spans="2:19">
      <c r="B21" s="20">
        <f>'[1]Table 4'!A15</f>
        <v>13</v>
      </c>
      <c r="C21" s="19" t="str">
        <f>'[1]Table 4'!B15</f>
        <v>241U0027</v>
      </c>
      <c r="D21" s="47" t="str">
        <f>'[1]Table 4'!C15</f>
        <v>GERARDO CUHUASAZON YEIMI ANALI</v>
      </c>
      <c r="E21" s="34"/>
      <c r="F21" s="34"/>
      <c r="G21" s="34"/>
      <c r="H21" s="34"/>
      <c r="I21" s="35"/>
      <c r="J21" s="4">
        <v>70</v>
      </c>
      <c r="K21" s="4">
        <v>100</v>
      </c>
      <c r="L21" s="4"/>
      <c r="M21" s="4"/>
      <c r="N21" s="4"/>
      <c r="O21" s="4"/>
      <c r="P21" s="4"/>
      <c r="Q21" s="10"/>
    </row>
    <row r="22" spans="2:19">
      <c r="B22" s="20">
        <f>'[1]Table 4'!A16</f>
        <v>14</v>
      </c>
      <c r="C22" s="19" t="str">
        <f>'[1]Table 4'!B16</f>
        <v>241U0029</v>
      </c>
      <c r="D22" s="33" t="str">
        <f>'[1]Table 4'!C16</f>
        <v>GUZMAN ISIDORO ALEJANDRA</v>
      </c>
      <c r="E22" s="34"/>
      <c r="F22" s="34"/>
      <c r="G22" s="34"/>
      <c r="H22" s="34"/>
      <c r="I22" s="35"/>
      <c r="J22" s="4">
        <v>80</v>
      </c>
      <c r="K22" s="4">
        <v>90</v>
      </c>
      <c r="L22" s="4"/>
      <c r="M22" s="4"/>
      <c r="N22" s="4"/>
      <c r="O22" s="4">
        <v>0</v>
      </c>
      <c r="P22" s="4">
        <v>0</v>
      </c>
      <c r="Q22" s="10">
        <f t="shared" si="0"/>
        <v>24.285714285714285</v>
      </c>
    </row>
    <row r="23" spans="2:19">
      <c r="B23" s="20">
        <f>'[1]Table 4'!A17</f>
        <v>15</v>
      </c>
      <c r="C23" s="19" t="str">
        <f>'[1]Table 4'!B17</f>
        <v>241U0031</v>
      </c>
      <c r="D23" s="33" t="str">
        <f>'[1]Table 4'!C17</f>
        <v>HERNANDEZ TEPOX MARIA DE JESUS</v>
      </c>
      <c r="E23" s="34"/>
      <c r="F23" s="34"/>
      <c r="G23" s="34"/>
      <c r="H23" s="34"/>
      <c r="I23" s="35"/>
      <c r="J23" s="4">
        <v>100</v>
      </c>
      <c r="K23" s="4">
        <v>100</v>
      </c>
      <c r="L23" s="4"/>
      <c r="M23" s="4"/>
      <c r="N23" s="4"/>
      <c r="O23" s="4">
        <v>0</v>
      </c>
      <c r="P23" s="4">
        <v>0</v>
      </c>
      <c r="Q23" s="10">
        <f t="shared" si="0"/>
        <v>28.571428571428573</v>
      </c>
    </row>
    <row r="24" spans="2:19">
      <c r="B24" s="20">
        <f>'[1]Table 4'!A18</f>
        <v>16</v>
      </c>
      <c r="C24" s="19" t="str">
        <f>'[1]Table 4'!B18</f>
        <v>241U0033</v>
      </c>
      <c r="D24" s="33" t="str">
        <f>'[1]Table 4'!C18</f>
        <v>JIMENEZ REYES AXEL YAZID</v>
      </c>
      <c r="E24" s="34"/>
      <c r="F24" s="34"/>
      <c r="G24" s="34"/>
      <c r="H24" s="34"/>
      <c r="I24" s="35"/>
      <c r="J24" s="4">
        <v>70</v>
      </c>
      <c r="K24" s="4">
        <v>90</v>
      </c>
      <c r="L24" s="4"/>
      <c r="M24" s="4"/>
      <c r="N24" s="4"/>
      <c r="O24" s="4">
        <v>0</v>
      </c>
      <c r="P24" s="4">
        <v>0</v>
      </c>
      <c r="Q24" s="10">
        <f t="shared" si="0"/>
        <v>22.857142857142858</v>
      </c>
    </row>
    <row r="25" spans="2:19">
      <c r="B25" s="20">
        <f>'[1]Table 4'!A19</f>
        <v>17</v>
      </c>
      <c r="C25" s="19" t="str">
        <f>'[1]Table 4'!B19</f>
        <v>231U0250</v>
      </c>
      <c r="D25" s="33" t="str">
        <f>'[1]Table 4'!C19</f>
        <v>MARTINEZ SANTOS GREYS</v>
      </c>
      <c r="E25" s="34"/>
      <c r="F25" s="34"/>
      <c r="G25" s="34"/>
      <c r="H25" s="34"/>
      <c r="I25" s="35"/>
      <c r="J25" s="4">
        <v>70</v>
      </c>
      <c r="K25" s="4">
        <v>70</v>
      </c>
      <c r="L25" s="4"/>
      <c r="M25" s="4"/>
      <c r="N25" s="4"/>
      <c r="O25" s="4">
        <v>0</v>
      </c>
      <c r="P25" s="4">
        <v>0</v>
      </c>
      <c r="Q25" s="10">
        <f t="shared" si="0"/>
        <v>20</v>
      </c>
    </row>
    <row r="26" spans="2:19">
      <c r="B26" s="20">
        <f>'[1]Table 4'!A20</f>
        <v>18</v>
      </c>
      <c r="C26" s="19" t="str">
        <f>'[1]Table 4'!B20</f>
        <v>241U0040</v>
      </c>
      <c r="D26" s="33" t="str">
        <f>'[1]Table 4'!C20</f>
        <v>MIXTEGA PRIETO ABRIL</v>
      </c>
      <c r="E26" s="34"/>
      <c r="F26" s="34"/>
      <c r="G26" s="34"/>
      <c r="H26" s="34"/>
      <c r="I26" s="35"/>
      <c r="J26" s="4">
        <v>70</v>
      </c>
      <c r="K26" s="4">
        <v>100</v>
      </c>
      <c r="L26" s="4"/>
      <c r="M26" s="4"/>
      <c r="N26" s="4"/>
      <c r="O26" s="4">
        <v>0</v>
      </c>
      <c r="P26" s="4">
        <v>0</v>
      </c>
      <c r="Q26" s="10">
        <f t="shared" si="0"/>
        <v>24.285714285714285</v>
      </c>
    </row>
    <row r="27" spans="2:19">
      <c r="B27" s="20">
        <f>'[1]Table 4'!A21</f>
        <v>19</v>
      </c>
      <c r="C27" s="19" t="str">
        <f>'[1]Table 4'!B21</f>
        <v>241U0041</v>
      </c>
      <c r="D27" s="33" t="str">
        <f>'[1]Table 4'!C21</f>
        <v>MORALES CAMACHO YOLED</v>
      </c>
      <c r="E27" s="34"/>
      <c r="F27" s="34"/>
      <c r="G27" s="34"/>
      <c r="H27" s="34"/>
      <c r="I27" s="35"/>
      <c r="J27" s="4">
        <v>70</v>
      </c>
      <c r="K27" s="4">
        <v>70</v>
      </c>
      <c r="L27" s="4"/>
      <c r="M27" s="4"/>
      <c r="N27" s="4"/>
      <c r="O27" s="4">
        <v>0</v>
      </c>
      <c r="P27" s="4">
        <v>0</v>
      </c>
      <c r="Q27" s="10">
        <f t="shared" si="0"/>
        <v>20</v>
      </c>
    </row>
    <row r="28" spans="2:19">
      <c r="B28" s="20">
        <f>'[1]Table 4'!A22</f>
        <v>20</v>
      </c>
      <c r="C28" s="19" t="str">
        <f>'[1]Table 4'!B22</f>
        <v>241U0044</v>
      </c>
      <c r="D28" s="47" t="str">
        <f>'[1]Table 4'!C22</f>
        <v>OCELOT MACARIO ANTONIO DE JESUS</v>
      </c>
      <c r="E28" s="34"/>
      <c r="F28" s="34"/>
      <c r="G28" s="34"/>
      <c r="H28" s="34"/>
      <c r="I28" s="35"/>
      <c r="J28" s="4">
        <v>70</v>
      </c>
      <c r="K28" s="4">
        <v>90</v>
      </c>
      <c r="L28" s="4"/>
      <c r="M28" s="4"/>
      <c r="N28" s="4"/>
      <c r="O28" s="4"/>
      <c r="P28" s="4"/>
      <c r="Q28" s="10"/>
    </row>
    <row r="29" spans="2:19">
      <c r="B29" s="20">
        <f>'[1]Table 4'!A23</f>
        <v>21</v>
      </c>
      <c r="C29" s="19" t="str">
        <f>'[1]Table 4'!B23</f>
        <v>241U0045</v>
      </c>
      <c r="D29" s="33" t="str">
        <f>'[1]Table 4'!C23</f>
        <v>ORGANISTA MEDEL ADRIANA DEL ROSARIO</v>
      </c>
      <c r="E29" s="34"/>
      <c r="F29" s="34"/>
      <c r="G29" s="34"/>
      <c r="H29" s="34"/>
      <c r="I29" s="35"/>
      <c r="J29" s="4">
        <v>50</v>
      </c>
      <c r="K29" s="4">
        <v>50</v>
      </c>
      <c r="L29" s="4"/>
      <c r="M29" s="4"/>
      <c r="N29" s="4"/>
      <c r="O29" s="4">
        <v>0</v>
      </c>
      <c r="P29" s="4">
        <v>0</v>
      </c>
      <c r="Q29" s="10">
        <f t="shared" si="0"/>
        <v>14.285714285714286</v>
      </c>
    </row>
    <row r="30" spans="2:19">
      <c r="B30" s="20">
        <f>'[1]Table 4'!A24</f>
        <v>22</v>
      </c>
      <c r="C30" s="19" t="str">
        <f>'[1]Table 4'!B24</f>
        <v>241U0047</v>
      </c>
      <c r="D30" s="47" t="str">
        <f>'[1]Table 4'!C24</f>
        <v>ORTEGA PIÑON DIVANNY SINAI</v>
      </c>
      <c r="E30" s="34"/>
      <c r="F30" s="34"/>
      <c r="G30" s="34"/>
      <c r="H30" s="34"/>
      <c r="I30" s="35"/>
      <c r="J30" s="4">
        <v>70</v>
      </c>
      <c r="K30" s="4">
        <v>90</v>
      </c>
      <c r="L30" s="4"/>
      <c r="M30" s="4"/>
      <c r="N30" s="4"/>
      <c r="O30" s="4"/>
      <c r="P30" s="4"/>
      <c r="Q30" s="10"/>
    </row>
    <row r="31" spans="2:19">
      <c r="B31" s="20">
        <f>'[1]Table 4'!A25</f>
        <v>23</v>
      </c>
      <c r="C31" s="19" t="str">
        <f>'[1]Table 4'!B25</f>
        <v>241U0048</v>
      </c>
      <c r="D31" s="47" t="str">
        <f>'[1]Table 4'!C25</f>
        <v>ORTIZ ISIDORO SERGIO EDGAR</v>
      </c>
      <c r="E31" s="34"/>
      <c r="F31" s="34"/>
      <c r="G31" s="34"/>
      <c r="H31" s="34"/>
      <c r="I31" s="35"/>
      <c r="J31" s="4">
        <v>70</v>
      </c>
      <c r="K31" s="4">
        <v>80</v>
      </c>
      <c r="L31" s="4"/>
      <c r="M31" s="4"/>
      <c r="N31" s="4"/>
      <c r="O31" s="4"/>
      <c r="P31" s="4"/>
      <c r="Q31" s="10"/>
    </row>
    <row r="32" spans="2:19">
      <c r="B32" s="20">
        <f>'[1]Table 4'!A26</f>
        <v>24</v>
      </c>
      <c r="C32" s="19" t="str">
        <f>'[1]Table 4'!B26</f>
        <v>241U0051</v>
      </c>
      <c r="D32" s="33" t="str">
        <f>'[1]Table 4'!C26</f>
        <v>PIO QUEVEDO ROSA GUADALUPE</v>
      </c>
      <c r="E32" s="34"/>
      <c r="F32" s="34"/>
      <c r="G32" s="34"/>
      <c r="H32" s="34"/>
      <c r="I32" s="35"/>
      <c r="J32" s="4">
        <v>70</v>
      </c>
      <c r="K32" s="4">
        <v>50</v>
      </c>
      <c r="L32" s="4"/>
      <c r="M32" s="4"/>
      <c r="N32" s="4"/>
      <c r="O32" s="4">
        <v>0</v>
      </c>
      <c r="P32" s="4">
        <v>0</v>
      </c>
      <c r="Q32" s="10">
        <f t="shared" si="0"/>
        <v>17.142857142857142</v>
      </c>
    </row>
    <row r="33" spans="2:23">
      <c r="B33" s="20">
        <f>'[1]Table 4'!A27</f>
        <v>25</v>
      </c>
      <c r="C33" s="19" t="str">
        <f>'[1]Table 4'!B27</f>
        <v>241U0052</v>
      </c>
      <c r="D33" s="33" t="str">
        <f>'[1]Table 4'!C27</f>
        <v>PITALUA RAMIREZ JULIETA</v>
      </c>
      <c r="E33" s="34"/>
      <c r="F33" s="34"/>
      <c r="G33" s="34"/>
      <c r="H33" s="34"/>
      <c r="I33" s="35"/>
      <c r="J33" s="4">
        <v>70</v>
      </c>
      <c r="K33" s="4">
        <v>90</v>
      </c>
      <c r="L33" s="4"/>
      <c r="M33" s="4"/>
      <c r="N33" s="4"/>
      <c r="O33" s="4">
        <v>0</v>
      </c>
      <c r="P33" s="4">
        <v>0</v>
      </c>
      <c r="Q33" s="10">
        <f t="shared" si="0"/>
        <v>22.857142857142858</v>
      </c>
    </row>
    <row r="34" spans="2:23">
      <c r="B34" s="20">
        <f>'[1]Table 4'!A28</f>
        <v>26</v>
      </c>
      <c r="C34" s="19" t="str">
        <f>'[1]Table 4'!B28</f>
        <v>241U0057</v>
      </c>
      <c r="D34" s="33" t="str">
        <f>'[1]Table 4'!C28</f>
        <v>SALAZAR RAMIREZ JAIRO KALEB</v>
      </c>
      <c r="E34" s="34"/>
      <c r="F34" s="34"/>
      <c r="G34" s="34"/>
      <c r="H34" s="34"/>
      <c r="I34" s="35"/>
      <c r="J34" s="4">
        <v>70</v>
      </c>
      <c r="K34" s="4">
        <v>90</v>
      </c>
      <c r="L34" s="4"/>
      <c r="M34" s="4"/>
      <c r="N34" s="4"/>
      <c r="O34" s="4">
        <v>0</v>
      </c>
      <c r="P34" s="4">
        <v>0</v>
      </c>
      <c r="Q34" s="10">
        <f t="shared" si="0"/>
        <v>22.857142857142858</v>
      </c>
    </row>
    <row r="35" spans="2:23">
      <c r="B35" s="20">
        <f>'[1]Table 4'!A29</f>
        <v>27</v>
      </c>
      <c r="C35" s="19" t="str">
        <f>'[1]Table 4'!B29</f>
        <v>241U0060</v>
      </c>
      <c r="D35" s="33" t="str">
        <f>'[1]Table 4'!C29</f>
        <v>TAGAN CHALANDA ROBERTO EMMANUEL</v>
      </c>
      <c r="E35" s="34"/>
      <c r="F35" s="34"/>
      <c r="G35" s="34"/>
      <c r="H35" s="34"/>
      <c r="I35" s="35"/>
      <c r="J35" s="4">
        <v>50</v>
      </c>
      <c r="K35" s="4">
        <v>70</v>
      </c>
      <c r="L35" s="4"/>
      <c r="M35" s="4"/>
      <c r="N35" s="4"/>
      <c r="O35" s="4">
        <v>0</v>
      </c>
      <c r="P35" s="4">
        <v>0</v>
      </c>
      <c r="Q35" s="10">
        <f t="shared" si="0"/>
        <v>17.142857142857142</v>
      </c>
    </row>
    <row r="36" spans="2:23">
      <c r="B36" s="20">
        <f>'[1]Table 4'!A30</f>
        <v>28</v>
      </c>
      <c r="C36" s="19" t="str">
        <f>'[1]Table 4'!B30</f>
        <v>241U0061</v>
      </c>
      <c r="D36" s="33" t="str">
        <f>'[1]Table 4'!C30</f>
        <v>TELONA ZETINA JOSE ENRIQUE</v>
      </c>
      <c r="E36" s="34"/>
      <c r="F36" s="34"/>
      <c r="G36" s="34"/>
      <c r="H36" s="34"/>
      <c r="I36" s="35"/>
      <c r="J36" s="4">
        <v>100</v>
      </c>
      <c r="K36" s="4">
        <v>100</v>
      </c>
      <c r="L36" s="4"/>
      <c r="M36" s="4"/>
      <c r="N36" s="4"/>
      <c r="O36" s="4">
        <v>0</v>
      </c>
      <c r="P36" s="4">
        <v>0</v>
      </c>
      <c r="Q36" s="10">
        <f t="shared" si="0"/>
        <v>28.571428571428573</v>
      </c>
    </row>
    <row r="37" spans="2:23">
      <c r="B37" s="20">
        <f>'[1]Table 4'!A31</f>
        <v>29</v>
      </c>
      <c r="C37" s="19" t="str">
        <f>'[1]Table 4'!B31</f>
        <v>241U0062</v>
      </c>
      <c r="D37" s="33" t="str">
        <f>'[1]Table 4'!C31</f>
        <v>TEMICH TEMICH JULIETA</v>
      </c>
      <c r="E37" s="34"/>
      <c r="F37" s="34"/>
      <c r="G37" s="34"/>
      <c r="H37" s="34"/>
      <c r="I37" s="35"/>
      <c r="J37" s="4">
        <v>100</v>
      </c>
      <c r="K37" s="4">
        <v>100</v>
      </c>
      <c r="L37" s="4"/>
      <c r="M37" s="4"/>
      <c r="N37" s="4"/>
      <c r="O37" s="4">
        <v>0</v>
      </c>
      <c r="P37" s="4">
        <v>0</v>
      </c>
      <c r="Q37" s="10">
        <f t="shared" si="0"/>
        <v>28.571428571428573</v>
      </c>
    </row>
    <row r="38" spans="2:23">
      <c r="B38" s="20">
        <f>'[1]Table 4'!A32</f>
        <v>30</v>
      </c>
      <c r="C38" s="19" t="str">
        <f>'[1]Table 4'!B32</f>
        <v>241U0063</v>
      </c>
      <c r="D38" s="33" t="str">
        <f>'[1]Table 4'!C32</f>
        <v>TENORIO POLITO MARGARITA ISABEL</v>
      </c>
      <c r="E38" s="34"/>
      <c r="F38" s="34"/>
      <c r="G38" s="34"/>
      <c r="H38" s="34"/>
      <c r="I38" s="35"/>
      <c r="J38" s="4">
        <v>70</v>
      </c>
      <c r="K38" s="4">
        <v>70</v>
      </c>
      <c r="L38" s="4"/>
      <c r="M38" s="4"/>
      <c r="N38" s="4"/>
      <c r="O38" s="4">
        <v>0</v>
      </c>
      <c r="P38" s="4">
        <v>0</v>
      </c>
      <c r="Q38" s="10">
        <f t="shared" si="0"/>
        <v>20</v>
      </c>
    </row>
    <row r="39" spans="2:23">
      <c r="B39" s="20">
        <f>'[1]Table 4'!A33</f>
        <v>31</v>
      </c>
      <c r="C39" s="19" t="str">
        <f>'[1]Table 4'!B33</f>
        <v>241U0065</v>
      </c>
      <c r="D39" s="33" t="str">
        <f>'[1]Table 4'!C33</f>
        <v>TON ANTEMATE MARIA ANGELA</v>
      </c>
      <c r="E39" s="34"/>
      <c r="F39" s="34"/>
      <c r="G39" s="34"/>
      <c r="H39" s="34"/>
      <c r="I39" s="35"/>
      <c r="J39" s="4">
        <v>70</v>
      </c>
      <c r="K39" s="4">
        <v>90</v>
      </c>
      <c r="L39" s="4"/>
      <c r="M39" s="4"/>
      <c r="N39" s="4"/>
      <c r="O39" s="4"/>
      <c r="P39" s="4"/>
      <c r="Q39" s="10">
        <f t="shared" si="0"/>
        <v>22.857142857142858</v>
      </c>
    </row>
    <row r="40" spans="2:23">
      <c r="B40" s="20">
        <f>'[1]Table 4'!A34</f>
        <v>32</v>
      </c>
      <c r="C40" s="19" t="str">
        <f>'[1]Table 4'!B34</f>
        <v>241U0066</v>
      </c>
      <c r="D40" s="33" t="str">
        <f>'[1]Table 4'!C34</f>
        <v>TORRES ARTIGAS ITARI TATIANA</v>
      </c>
      <c r="E40" s="34"/>
      <c r="F40" s="34"/>
      <c r="G40" s="34"/>
      <c r="H40" s="34"/>
      <c r="I40" s="35"/>
      <c r="J40" s="4">
        <v>70</v>
      </c>
      <c r="K40" s="4">
        <v>100</v>
      </c>
      <c r="L40" s="4"/>
      <c r="M40" s="4"/>
      <c r="N40" s="4"/>
      <c r="O40" s="4"/>
      <c r="P40" s="4"/>
      <c r="Q40" s="10">
        <f t="shared" si="0"/>
        <v>24.285714285714285</v>
      </c>
      <c r="W40">
        <v>24</v>
      </c>
    </row>
    <row r="41" spans="2:23">
      <c r="B41" s="20">
        <f>'[1]Table 4'!A35</f>
        <v>33</v>
      </c>
      <c r="C41" s="20" t="str">
        <f>'[1]Table 4'!B35</f>
        <v>241U0068</v>
      </c>
      <c r="D41" s="41" t="str">
        <f>'[1]Table 4'!C35</f>
        <v>TOTO CHIPOL AARON</v>
      </c>
      <c r="E41" s="34"/>
      <c r="F41" s="34"/>
      <c r="G41" s="34"/>
      <c r="H41" s="34"/>
      <c r="I41" s="35"/>
      <c r="J41" s="4">
        <v>70</v>
      </c>
      <c r="K41" s="4">
        <v>50</v>
      </c>
      <c r="L41" s="4"/>
      <c r="M41" s="4"/>
      <c r="N41" s="4"/>
      <c r="O41" s="4"/>
      <c r="P41" s="4"/>
      <c r="Q41" s="10">
        <f t="shared" si="0"/>
        <v>17.142857142857142</v>
      </c>
    </row>
    <row r="42" spans="2:23">
      <c r="B42" s="20">
        <f>'[1]Table 4'!A36</f>
        <v>34</v>
      </c>
      <c r="C42" s="20" t="str">
        <f>'[1]Table 4'!B36</f>
        <v>241U0070</v>
      </c>
      <c r="D42" s="41" t="str">
        <f>'[1]Table 4'!C36</f>
        <v>VALENTIN CHAIRES DERVIN JESTREL</v>
      </c>
      <c r="E42" s="34"/>
      <c r="F42" s="34"/>
      <c r="G42" s="34"/>
      <c r="H42" s="34"/>
      <c r="I42" s="35"/>
      <c r="J42" s="4">
        <v>70</v>
      </c>
      <c r="K42" s="4">
        <v>80</v>
      </c>
      <c r="L42" s="4"/>
      <c r="M42" s="4"/>
      <c r="N42" s="4"/>
      <c r="O42" s="4"/>
      <c r="P42" s="4"/>
      <c r="Q42" s="10">
        <f t="shared" si="0"/>
        <v>21.428571428571427</v>
      </c>
    </row>
    <row r="43" spans="2:23">
      <c r="B43" s="20">
        <f>'[1]Table 4'!A37</f>
        <v>35</v>
      </c>
      <c r="C43" s="20" t="str">
        <f>'[1]Table 4'!B37</f>
        <v>231U0079</v>
      </c>
      <c r="D43" s="41" t="str">
        <f>'[1]Table 4'!C37</f>
        <v>VELASCO CATEMAXCA JESUS</v>
      </c>
      <c r="E43" s="34"/>
      <c r="F43" s="34"/>
      <c r="G43" s="34"/>
      <c r="H43" s="34"/>
      <c r="I43" s="35"/>
      <c r="J43" s="4">
        <v>70</v>
      </c>
      <c r="K43" s="4">
        <v>80</v>
      </c>
      <c r="L43" s="4"/>
      <c r="M43" s="4"/>
      <c r="N43" s="4"/>
      <c r="O43" s="4"/>
      <c r="P43" s="4"/>
      <c r="Q43" s="10">
        <f t="shared" si="0"/>
        <v>21.428571428571427</v>
      </c>
    </row>
    <row r="44" spans="2:23">
      <c r="B44" s="20">
        <f>'[1]Table 4'!A38</f>
        <v>36</v>
      </c>
      <c r="C44" s="20" t="str">
        <f>'[1]Table 4'!B38</f>
        <v>231U0081</v>
      </c>
      <c r="D44" s="41" t="str">
        <f>'[1]Table 4'!C38</f>
        <v>VELAZQUEZ BAXIN ERICK RAUL</v>
      </c>
      <c r="E44" s="34"/>
      <c r="F44" s="34"/>
      <c r="G44" s="34"/>
      <c r="H44" s="34"/>
      <c r="I44" s="35"/>
      <c r="J44" s="4">
        <v>50</v>
      </c>
      <c r="K44" s="4">
        <v>50</v>
      </c>
      <c r="L44" s="4"/>
      <c r="M44" s="4"/>
      <c r="N44" s="4"/>
      <c r="O44" s="4"/>
      <c r="P44" s="4"/>
      <c r="Q44" s="10">
        <f t="shared" si="0"/>
        <v>14.285714285714286</v>
      </c>
    </row>
    <row r="45" spans="2:23">
      <c r="B45" s="20">
        <f>'[1]Table 4'!A39</f>
        <v>37</v>
      </c>
      <c r="C45" s="20" t="str">
        <f>'[1]Table 4'!B39</f>
        <v>231U0084</v>
      </c>
      <c r="D45" s="41" t="str">
        <f>'[1]Table 4'!C39</f>
        <v>VILLEGAS CHIGO MARIO NESTOR</v>
      </c>
      <c r="E45" s="34"/>
      <c r="F45" s="34"/>
      <c r="G45" s="34"/>
      <c r="H45" s="34"/>
      <c r="I45" s="35"/>
      <c r="J45" s="4">
        <v>50</v>
      </c>
      <c r="K45" s="4">
        <v>50</v>
      </c>
      <c r="L45" s="4"/>
      <c r="M45" s="4"/>
      <c r="N45" s="4"/>
      <c r="O45" s="4"/>
      <c r="P45" s="4"/>
      <c r="Q45" s="10">
        <f t="shared" si="0"/>
        <v>14.285714285714286</v>
      </c>
    </row>
    <row r="46" spans="2:23">
      <c r="B46" s="20">
        <f>'[1]Table 4'!A40</f>
        <v>38</v>
      </c>
      <c r="C46" s="20" t="str">
        <f>'[1]Table 4'!B40</f>
        <v>241U0239</v>
      </c>
      <c r="D46" s="41" t="str">
        <f>'[1]Table 4'!C40</f>
        <v>XALATE MENDOZA GAEL ENRIQUE</v>
      </c>
      <c r="E46" s="34"/>
      <c r="F46" s="34"/>
      <c r="G46" s="34"/>
      <c r="H46" s="34"/>
      <c r="I46" s="35"/>
      <c r="J46" s="4">
        <v>70</v>
      </c>
      <c r="K46" s="4">
        <v>70</v>
      </c>
      <c r="L46" s="4"/>
      <c r="M46" s="4"/>
      <c r="N46" s="4"/>
      <c r="O46" s="4"/>
      <c r="P46" s="4"/>
      <c r="Q46" s="10">
        <f t="shared" si="0"/>
        <v>20</v>
      </c>
    </row>
    <row r="47" spans="2:23">
      <c r="B47" s="20">
        <f>'[1]Table 4'!A41</f>
        <v>39</v>
      </c>
      <c r="C47" s="20" t="str">
        <f>'[1]Table 4'!B41</f>
        <v>241U0071</v>
      </c>
      <c r="D47" s="42" t="str">
        <f>'[1]Table 4'!C41</f>
        <v>XOLO LOPEZ ITZEL MARIAM</v>
      </c>
      <c r="E47" s="43"/>
      <c r="F47" s="43"/>
      <c r="G47" s="43"/>
      <c r="H47" s="43"/>
      <c r="I47" s="43"/>
      <c r="J47" s="4">
        <v>70</v>
      </c>
      <c r="K47" s="4">
        <v>50</v>
      </c>
      <c r="L47" s="4"/>
      <c r="M47" s="4"/>
      <c r="N47" s="4"/>
      <c r="O47" s="4"/>
      <c r="P47" s="4"/>
      <c r="Q47" s="10">
        <f t="shared" si="0"/>
        <v>17.142857142857142</v>
      </c>
    </row>
    <row r="48" spans="2:23">
      <c r="B48" s="20"/>
      <c r="C48" s="20"/>
      <c r="D48" s="42"/>
      <c r="E48" s="43"/>
      <c r="F48" s="43"/>
      <c r="G48" s="43"/>
      <c r="H48" s="43"/>
      <c r="I48" s="43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>
      <c r="B49" s="20"/>
      <c r="C49" s="20"/>
      <c r="D49" s="42"/>
      <c r="E49" s="43"/>
      <c r="F49" s="43"/>
      <c r="G49" s="43"/>
      <c r="H49" s="43"/>
      <c r="I49" s="43"/>
      <c r="J49" s="4"/>
      <c r="K49" s="4"/>
      <c r="L49" s="4"/>
      <c r="M49" s="4"/>
      <c r="N49" s="4"/>
      <c r="O49" s="4"/>
      <c r="P49" s="4"/>
      <c r="Q49" s="10">
        <f t="shared" si="0"/>
        <v>0</v>
      </c>
    </row>
    <row r="50" spans="2:17">
      <c r="B50" s="6"/>
      <c r="C50" s="7"/>
      <c r="D50" s="40"/>
      <c r="E50" s="40"/>
      <c r="F50" s="40"/>
      <c r="G50" s="40"/>
      <c r="H50" s="40"/>
      <c r="I50" s="40"/>
      <c r="J50" s="4"/>
      <c r="K50" s="4"/>
      <c r="L50" s="4"/>
      <c r="M50" s="4"/>
      <c r="N50" s="4"/>
      <c r="O50" s="4"/>
      <c r="P50" s="4"/>
      <c r="Q50" s="10">
        <f t="shared" si="0"/>
        <v>0</v>
      </c>
    </row>
    <row r="51" spans="2:17">
      <c r="B51" s="6"/>
      <c r="C51" s="7"/>
      <c r="D51" s="40"/>
      <c r="E51" s="40"/>
      <c r="F51" s="40"/>
      <c r="G51" s="40"/>
      <c r="H51" s="40"/>
      <c r="I51" s="40"/>
      <c r="J51" s="4"/>
      <c r="K51" s="4"/>
      <c r="L51" s="4"/>
      <c r="M51" s="4"/>
      <c r="N51" s="4"/>
      <c r="O51" s="4"/>
      <c r="P51" s="4"/>
      <c r="Q51" s="10">
        <f t="shared" si="0"/>
        <v>0</v>
      </c>
    </row>
    <row r="52" spans="2:17">
      <c r="B52" s="6"/>
      <c r="C52" s="7"/>
      <c r="D52" s="40"/>
      <c r="E52" s="40"/>
      <c r="F52" s="40"/>
      <c r="G52" s="40"/>
      <c r="H52" s="40"/>
      <c r="I52" s="40"/>
      <c r="J52" s="4"/>
      <c r="K52" s="4"/>
      <c r="L52" s="4"/>
      <c r="M52" s="4"/>
      <c r="N52" s="4"/>
      <c r="O52" s="4"/>
      <c r="P52" s="4"/>
      <c r="Q52" s="10">
        <f t="shared" si="0"/>
        <v>0</v>
      </c>
    </row>
    <row r="53" spans="2:17">
      <c r="B53" s="6"/>
      <c r="C53" s="7"/>
      <c r="D53" s="40"/>
      <c r="E53" s="40"/>
      <c r="F53" s="40"/>
      <c r="G53" s="40"/>
      <c r="H53" s="40"/>
      <c r="I53" s="40"/>
      <c r="J53" s="4"/>
      <c r="K53" s="4"/>
      <c r="L53" s="4"/>
      <c r="M53" s="4"/>
      <c r="N53" s="4"/>
      <c r="O53" s="4"/>
      <c r="P53" s="4"/>
      <c r="Q53" s="10">
        <f t="shared" si="0"/>
        <v>0</v>
      </c>
    </row>
    <row r="54" spans="2:17">
      <c r="B54" s="6"/>
      <c r="C54" s="7"/>
      <c r="D54" s="40"/>
      <c r="E54" s="40"/>
      <c r="F54" s="40"/>
      <c r="G54" s="40"/>
      <c r="H54" s="40"/>
      <c r="I54" s="40"/>
      <c r="J54" s="4"/>
      <c r="K54" s="4"/>
      <c r="L54" s="4"/>
      <c r="M54" s="4"/>
      <c r="N54" s="4"/>
      <c r="O54" s="4"/>
      <c r="P54" s="4"/>
      <c r="Q54" s="10">
        <f t="shared" ref="Q54:Q58" si="1">SUM(J54:P54)/7</f>
        <v>0</v>
      </c>
    </row>
    <row r="55" spans="2:17">
      <c r="B55" s="6"/>
      <c r="C55" s="7"/>
      <c r="D55" s="40"/>
      <c r="E55" s="40"/>
      <c r="F55" s="40"/>
      <c r="G55" s="40"/>
      <c r="H55" s="40"/>
      <c r="I55" s="40"/>
      <c r="J55" s="4"/>
      <c r="K55" s="4"/>
      <c r="L55" s="4"/>
      <c r="M55" s="4"/>
      <c r="N55" s="4"/>
      <c r="O55" s="4"/>
      <c r="P55" s="4"/>
      <c r="Q55" s="10">
        <f t="shared" si="1"/>
        <v>0</v>
      </c>
    </row>
    <row r="56" spans="2:17">
      <c r="B56" s="6"/>
      <c r="C56" s="7"/>
      <c r="D56" s="40"/>
      <c r="E56" s="40"/>
      <c r="F56" s="40"/>
      <c r="G56" s="40"/>
      <c r="H56" s="40"/>
      <c r="I56" s="40"/>
      <c r="J56" s="4"/>
      <c r="K56" s="4"/>
      <c r="L56" s="4"/>
      <c r="M56" s="4"/>
      <c r="N56" s="4"/>
      <c r="O56" s="4"/>
      <c r="P56" s="4"/>
      <c r="Q56" s="10">
        <f t="shared" si="1"/>
        <v>0</v>
      </c>
    </row>
    <row r="57" spans="2:17">
      <c r="B57" s="6"/>
      <c r="C57" s="7"/>
      <c r="D57" s="40"/>
      <c r="E57" s="40"/>
      <c r="F57" s="40"/>
      <c r="G57" s="40"/>
      <c r="H57" s="40"/>
      <c r="I57" s="40"/>
      <c r="J57" s="4"/>
      <c r="K57" s="4"/>
      <c r="L57" s="4"/>
      <c r="M57" s="4"/>
      <c r="N57" s="4"/>
      <c r="O57" s="4"/>
      <c r="P57" s="4"/>
      <c r="Q57" s="10">
        <f t="shared" si="1"/>
        <v>0</v>
      </c>
    </row>
    <row r="58" spans="2:17">
      <c r="B58" s="6"/>
      <c r="C58" s="3"/>
      <c r="D58" s="44"/>
      <c r="E58" s="45"/>
      <c r="F58" s="45"/>
      <c r="G58" s="45"/>
      <c r="H58" s="45"/>
      <c r="I58" s="46"/>
      <c r="J58" s="3"/>
      <c r="K58" s="3"/>
      <c r="L58" s="3"/>
      <c r="M58" s="3"/>
      <c r="N58" s="3"/>
      <c r="O58" s="3"/>
      <c r="P58" s="3"/>
      <c r="Q58" s="10">
        <f t="shared" si="1"/>
        <v>0</v>
      </c>
    </row>
    <row r="59" spans="2:17">
      <c r="C59" s="22"/>
      <c r="D59" s="22"/>
      <c r="E59" s="1"/>
      <c r="H59" s="25" t="s">
        <v>19</v>
      </c>
      <c r="I59" s="25"/>
      <c r="J59" s="11">
        <f t="shared" ref="J59:P59" si="2">COUNTIF(J9:J58,"&gt;=70")</f>
        <v>31</v>
      </c>
      <c r="K59" s="11">
        <f t="shared" si="2"/>
        <v>33</v>
      </c>
      <c r="L59" s="11">
        <f t="shared" si="2"/>
        <v>0</v>
      </c>
      <c r="M59" s="11">
        <f t="shared" si="2"/>
        <v>0</v>
      </c>
      <c r="N59" s="11">
        <f t="shared" si="2"/>
        <v>0</v>
      </c>
      <c r="O59" s="11">
        <f t="shared" si="2"/>
        <v>0</v>
      </c>
      <c r="P59" s="11">
        <f t="shared" si="2"/>
        <v>0</v>
      </c>
      <c r="Q59" s="15">
        <f>COUNTIF(Q9:Q53,"&gt;=70")</f>
        <v>0</v>
      </c>
    </row>
    <row r="60" spans="2:17">
      <c r="C60" s="22"/>
      <c r="D60" s="22"/>
      <c r="E60" s="8"/>
      <c r="H60" s="26" t="s">
        <v>20</v>
      </c>
      <c r="I60" s="26"/>
      <c r="J60" s="12">
        <f t="shared" ref="J60:Q60" si="3">COUNTIF(J9:J58,"&lt;70")</f>
        <v>8</v>
      </c>
      <c r="K60" s="12">
        <f t="shared" si="3"/>
        <v>6</v>
      </c>
      <c r="L60" s="12">
        <f t="shared" si="3"/>
        <v>0</v>
      </c>
      <c r="M60" s="12">
        <f t="shared" si="3"/>
        <v>0</v>
      </c>
      <c r="N60" s="12">
        <f t="shared" si="3"/>
        <v>0</v>
      </c>
      <c r="O60" s="12">
        <f t="shared" si="3"/>
        <v>24</v>
      </c>
      <c r="P60" s="12">
        <f t="shared" si="3"/>
        <v>24</v>
      </c>
      <c r="Q60" s="12">
        <f t="shared" si="3"/>
        <v>44</v>
      </c>
    </row>
    <row r="61" spans="2:17">
      <c r="C61" s="22"/>
      <c r="D61" s="22"/>
      <c r="E61" s="22"/>
      <c r="H61" s="26" t="s">
        <v>21</v>
      </c>
      <c r="I61" s="26"/>
      <c r="J61" s="12">
        <f t="shared" ref="J61:Q61" si="4">COUNT(J9:J58)</f>
        <v>39</v>
      </c>
      <c r="K61" s="12">
        <f t="shared" si="4"/>
        <v>39</v>
      </c>
      <c r="L61" s="12">
        <f t="shared" si="4"/>
        <v>0</v>
      </c>
      <c r="M61" s="12">
        <f t="shared" si="4"/>
        <v>0</v>
      </c>
      <c r="N61" s="12">
        <f t="shared" si="4"/>
        <v>0</v>
      </c>
      <c r="O61" s="12">
        <f t="shared" si="4"/>
        <v>24</v>
      </c>
      <c r="P61" s="12">
        <f t="shared" si="4"/>
        <v>24</v>
      </c>
      <c r="Q61" s="12">
        <f t="shared" si="4"/>
        <v>44</v>
      </c>
    </row>
    <row r="62" spans="2:17">
      <c r="C62" s="22"/>
      <c r="D62" s="22"/>
      <c r="E62" s="1"/>
      <c r="H62" s="27" t="s">
        <v>16</v>
      </c>
      <c r="I62" s="27"/>
      <c r="J62" s="13">
        <f>J59/J61</f>
        <v>0.79487179487179482</v>
      </c>
      <c r="K62" s="14">
        <f t="shared" ref="K62:Q62" si="5">K59/K61</f>
        <v>0.84615384615384615</v>
      </c>
      <c r="L62" s="14" t="e">
        <f t="shared" si="5"/>
        <v>#DIV/0!</v>
      </c>
      <c r="M62" s="14" t="e">
        <f t="shared" si="5"/>
        <v>#DIV/0!</v>
      </c>
      <c r="N62" s="14" t="e">
        <f t="shared" si="5"/>
        <v>#DIV/0!</v>
      </c>
      <c r="O62" s="14">
        <f t="shared" si="5"/>
        <v>0</v>
      </c>
      <c r="P62" s="14">
        <f t="shared" si="5"/>
        <v>0</v>
      </c>
      <c r="Q62" s="14">
        <f t="shared" si="5"/>
        <v>0</v>
      </c>
    </row>
    <row r="63" spans="2:17">
      <c r="C63" s="22"/>
      <c r="D63" s="22"/>
      <c r="E63" s="1"/>
      <c r="H63" s="27" t="s">
        <v>17</v>
      </c>
      <c r="I63" s="27"/>
      <c r="J63" s="13">
        <f>J60/J61</f>
        <v>0.20512820512820512</v>
      </c>
      <c r="K63" s="13">
        <f t="shared" ref="K63:Q63" si="6">K60/K61</f>
        <v>0.15384615384615385</v>
      </c>
      <c r="L63" s="14" t="e">
        <f t="shared" si="6"/>
        <v>#DIV/0!</v>
      </c>
      <c r="M63" s="14" t="e">
        <f t="shared" si="6"/>
        <v>#DIV/0!</v>
      </c>
      <c r="N63" s="14" t="e">
        <f t="shared" si="6"/>
        <v>#DIV/0!</v>
      </c>
      <c r="O63" s="14">
        <f t="shared" si="6"/>
        <v>1</v>
      </c>
      <c r="P63" s="14">
        <f t="shared" si="6"/>
        <v>1</v>
      </c>
      <c r="Q63" s="14">
        <f t="shared" si="6"/>
        <v>1</v>
      </c>
    </row>
    <row r="64" spans="2:17">
      <c r="C64" s="22"/>
      <c r="D64" s="22"/>
      <c r="E64" s="8"/>
    </row>
    <row r="65" spans="3:16">
      <c r="C65" s="1"/>
      <c r="D65" s="1"/>
      <c r="E65" s="8"/>
    </row>
    <row r="66" spans="3:16">
      <c r="J66" s="28"/>
      <c r="K66" s="28"/>
      <c r="L66" s="28"/>
      <c r="M66" s="28"/>
      <c r="N66" s="28"/>
      <c r="O66" s="28"/>
      <c r="P66" s="28"/>
    </row>
    <row r="67" spans="3:16">
      <c r="J67" s="21" t="s">
        <v>18</v>
      </c>
      <c r="K67" s="21"/>
      <c r="L67" s="21"/>
      <c r="M67" s="21"/>
      <c r="N67" s="21"/>
      <c r="O67" s="21"/>
      <c r="P67" s="21"/>
    </row>
  </sheetData>
  <mergeCells count="72">
    <mergeCell ref="D30:I30"/>
    <mergeCell ref="D31:I31"/>
    <mergeCell ref="D21:I21"/>
    <mergeCell ref="D14:I14"/>
    <mergeCell ref="D16:I16"/>
    <mergeCell ref="D28:I28"/>
    <mergeCell ref="D25:I25"/>
    <mergeCell ref="D26:I26"/>
    <mergeCell ref="D27:I27"/>
    <mergeCell ref="D29:I29"/>
    <mergeCell ref="C59:D59"/>
    <mergeCell ref="D54:I54"/>
    <mergeCell ref="D55:I55"/>
    <mergeCell ref="D56:I56"/>
    <mergeCell ref="D57:I57"/>
    <mergeCell ref="D58:I58"/>
    <mergeCell ref="D53:I53"/>
    <mergeCell ref="D38:I38"/>
    <mergeCell ref="D39:I39"/>
    <mergeCell ref="D40:I40"/>
    <mergeCell ref="D41:I41"/>
    <mergeCell ref="D42:I42"/>
    <mergeCell ref="D43:I43"/>
    <mergeCell ref="D49:I49"/>
    <mergeCell ref="B2:P2"/>
    <mergeCell ref="D50:I50"/>
    <mergeCell ref="D51:I51"/>
    <mergeCell ref="D52:I52"/>
    <mergeCell ref="D32:I32"/>
    <mergeCell ref="D33:I33"/>
    <mergeCell ref="D34:I34"/>
    <mergeCell ref="D35:I35"/>
    <mergeCell ref="D36:I36"/>
    <mergeCell ref="D44:I44"/>
    <mergeCell ref="D45:I45"/>
    <mergeCell ref="D46:I46"/>
    <mergeCell ref="D47:I47"/>
    <mergeCell ref="D48:I48"/>
    <mergeCell ref="D37:I37"/>
    <mergeCell ref="D24:I24"/>
    <mergeCell ref="J4:K4"/>
    <mergeCell ref="N4:O4"/>
    <mergeCell ref="D6:G6"/>
    <mergeCell ref="D8:I8"/>
    <mergeCell ref="D23:I23"/>
    <mergeCell ref="D9:I9"/>
    <mergeCell ref="D10:I10"/>
    <mergeCell ref="D11:I11"/>
    <mergeCell ref="D12:I12"/>
    <mergeCell ref="D13:I13"/>
    <mergeCell ref="D15:I15"/>
    <mergeCell ref="D17:I17"/>
    <mergeCell ref="D18:I18"/>
    <mergeCell ref="D19:I19"/>
    <mergeCell ref="D20:I20"/>
    <mergeCell ref="D22:I22"/>
    <mergeCell ref="J67:P67"/>
    <mergeCell ref="C60:D60"/>
    <mergeCell ref="I6:J6"/>
    <mergeCell ref="K6:P6"/>
    <mergeCell ref="C3:P3"/>
    <mergeCell ref="C63:D63"/>
    <mergeCell ref="C64:D64"/>
    <mergeCell ref="C62:D62"/>
    <mergeCell ref="C61:E61"/>
    <mergeCell ref="H59:I59"/>
    <mergeCell ref="H60:I60"/>
    <mergeCell ref="H61:I61"/>
    <mergeCell ref="H62:I62"/>
    <mergeCell ref="H63:I63"/>
    <mergeCell ref="J66:P66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S62"/>
  <sheetViews>
    <sheetView topLeftCell="A2" zoomScale="84" zoomScaleNormal="84" workbookViewId="0">
      <selection activeCell="N4" sqref="N4:O4"/>
    </sheetView>
  </sheetViews>
  <sheetFormatPr baseColWidth="10" defaultRowHeight="14.4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9" ht="15.6">
      <c r="B2" s="39" t="s">
        <v>9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2"/>
      <c r="R2" s="2"/>
    </row>
    <row r="3" spans="2:19">
      <c r="C3" s="24" t="s">
        <v>8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1"/>
      <c r="R3" s="1"/>
    </row>
    <row r="4" spans="2:19">
      <c r="C4" t="s">
        <v>0</v>
      </c>
      <c r="D4" s="29" t="s">
        <v>26</v>
      </c>
      <c r="E4" s="29"/>
      <c r="F4" s="29"/>
      <c r="G4" s="29"/>
      <c r="I4" t="s">
        <v>1</v>
      </c>
      <c r="J4" s="30" t="s">
        <v>172</v>
      </c>
      <c r="K4" s="30"/>
      <c r="M4" t="s">
        <v>2</v>
      </c>
      <c r="N4" s="31">
        <v>45749</v>
      </c>
      <c r="O4" s="31"/>
    </row>
    <row r="5" spans="2:19" ht="6.75" customHeight="1">
      <c r="D5" s="5"/>
      <c r="E5" s="5"/>
      <c r="F5" s="5"/>
      <c r="G5" s="5"/>
    </row>
    <row r="6" spans="2:19">
      <c r="C6" t="s">
        <v>3</v>
      </c>
      <c r="D6" s="30" t="s">
        <v>171</v>
      </c>
      <c r="E6" s="30"/>
      <c r="F6" s="30"/>
      <c r="G6" s="30"/>
      <c r="I6" s="22" t="s">
        <v>22</v>
      </c>
      <c r="J6" s="22"/>
      <c r="K6" s="23" t="s">
        <v>25</v>
      </c>
      <c r="L6" s="23"/>
      <c r="M6" s="23"/>
      <c r="N6" s="23"/>
      <c r="O6" s="23"/>
      <c r="P6" s="23"/>
    </row>
    <row r="7" spans="2:19" ht="11.25" customHeight="1"/>
    <row r="8" spans="2:19">
      <c r="B8" s="3" t="s">
        <v>4</v>
      </c>
      <c r="C8" s="3" t="s">
        <v>6</v>
      </c>
      <c r="D8" s="32" t="s">
        <v>5</v>
      </c>
      <c r="E8" s="32"/>
      <c r="F8" s="32"/>
      <c r="G8" s="32"/>
      <c r="H8" s="32"/>
      <c r="I8" s="3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9">
      <c r="B9" s="6">
        <v>1</v>
      </c>
      <c r="C9" s="18" t="s">
        <v>51</v>
      </c>
      <c r="D9" s="48" t="s">
        <v>31</v>
      </c>
      <c r="E9" s="34" t="s">
        <v>31</v>
      </c>
      <c r="F9" s="34" t="s">
        <v>31</v>
      </c>
      <c r="G9" s="34" t="s">
        <v>31</v>
      </c>
      <c r="H9" s="34" t="s">
        <v>31</v>
      </c>
      <c r="I9" s="35" t="s">
        <v>31</v>
      </c>
      <c r="J9" s="4">
        <v>90</v>
      </c>
      <c r="K9" s="4">
        <v>100</v>
      </c>
      <c r="L9" s="4"/>
      <c r="M9" s="4"/>
      <c r="N9" s="4"/>
      <c r="O9" s="4">
        <v>0</v>
      </c>
      <c r="P9" s="4">
        <v>0</v>
      </c>
      <c r="Q9" s="10">
        <f t="shared" ref="Q9:Q53" si="0">SUM(J9:P9)/7</f>
        <v>27.142857142857142</v>
      </c>
    </row>
    <row r="10" spans="2:19">
      <c r="B10" s="6">
        <v>2</v>
      </c>
      <c r="C10" s="18" t="s">
        <v>52</v>
      </c>
      <c r="D10" s="48" t="s">
        <v>32</v>
      </c>
      <c r="E10" s="34" t="s">
        <v>32</v>
      </c>
      <c r="F10" s="34" t="s">
        <v>32</v>
      </c>
      <c r="G10" s="34" t="s">
        <v>32</v>
      </c>
      <c r="H10" s="34" t="s">
        <v>32</v>
      </c>
      <c r="I10" s="35" t="s">
        <v>32</v>
      </c>
      <c r="J10" s="4">
        <v>90</v>
      </c>
      <c r="K10" s="4">
        <v>100</v>
      </c>
      <c r="L10" s="4"/>
      <c r="M10" s="4"/>
      <c r="N10" s="4"/>
      <c r="O10" s="4">
        <v>0</v>
      </c>
      <c r="P10" s="4">
        <v>0</v>
      </c>
      <c r="Q10" s="10">
        <f t="shared" si="0"/>
        <v>27.142857142857142</v>
      </c>
    </row>
    <row r="11" spans="2:19">
      <c r="B11" s="6">
        <v>3</v>
      </c>
      <c r="C11" s="18" t="s">
        <v>53</v>
      </c>
      <c r="D11" s="48" t="s">
        <v>33</v>
      </c>
      <c r="E11" s="34" t="s">
        <v>33</v>
      </c>
      <c r="F11" s="34" t="s">
        <v>33</v>
      </c>
      <c r="G11" s="34" t="s">
        <v>33</v>
      </c>
      <c r="H11" s="34" t="s">
        <v>33</v>
      </c>
      <c r="I11" s="35" t="s">
        <v>33</v>
      </c>
      <c r="J11" s="4">
        <v>90</v>
      </c>
      <c r="K11" s="4">
        <v>100</v>
      </c>
      <c r="L11" s="4"/>
      <c r="M11" s="4"/>
      <c r="N11" s="4"/>
      <c r="O11" s="4">
        <v>0</v>
      </c>
      <c r="P11" s="4">
        <v>0</v>
      </c>
      <c r="Q11" s="10">
        <f t="shared" si="0"/>
        <v>27.142857142857142</v>
      </c>
      <c r="S11" s="17"/>
    </row>
    <row r="12" spans="2:19">
      <c r="B12" s="6">
        <v>4</v>
      </c>
      <c r="C12" s="18" t="s">
        <v>54</v>
      </c>
      <c r="D12" s="48" t="s">
        <v>34</v>
      </c>
      <c r="E12" s="34" t="s">
        <v>34</v>
      </c>
      <c r="F12" s="34" t="s">
        <v>34</v>
      </c>
      <c r="G12" s="34" t="s">
        <v>34</v>
      </c>
      <c r="H12" s="34" t="s">
        <v>34</v>
      </c>
      <c r="I12" s="35" t="s">
        <v>34</v>
      </c>
      <c r="J12" s="4">
        <v>90</v>
      </c>
      <c r="K12" s="4">
        <v>100</v>
      </c>
      <c r="L12" s="4"/>
      <c r="M12" s="4"/>
      <c r="N12" s="4"/>
      <c r="O12" s="4">
        <v>0</v>
      </c>
      <c r="P12" s="4">
        <v>0</v>
      </c>
      <c r="Q12" s="10">
        <f t="shared" si="0"/>
        <v>27.142857142857142</v>
      </c>
    </row>
    <row r="13" spans="2:19">
      <c r="B13" s="6">
        <v>5</v>
      </c>
      <c r="C13" s="18" t="s">
        <v>55</v>
      </c>
      <c r="D13" s="48" t="s">
        <v>35</v>
      </c>
      <c r="E13" s="34" t="s">
        <v>35</v>
      </c>
      <c r="F13" s="34" t="s">
        <v>35</v>
      </c>
      <c r="G13" s="34" t="s">
        <v>35</v>
      </c>
      <c r="H13" s="34" t="s">
        <v>35</v>
      </c>
      <c r="I13" s="35" t="s">
        <v>35</v>
      </c>
      <c r="J13" s="4">
        <v>90</v>
      </c>
      <c r="K13" s="4">
        <v>100</v>
      </c>
      <c r="L13" s="4"/>
      <c r="M13" s="4"/>
      <c r="N13" s="4"/>
      <c r="O13" s="4">
        <v>0</v>
      </c>
      <c r="P13" s="4">
        <v>0</v>
      </c>
      <c r="Q13" s="10">
        <f t="shared" si="0"/>
        <v>27.142857142857142</v>
      </c>
    </row>
    <row r="14" spans="2:19">
      <c r="B14" s="6">
        <v>6</v>
      </c>
      <c r="C14" s="18" t="s">
        <v>56</v>
      </c>
      <c r="D14" s="48" t="s">
        <v>36</v>
      </c>
      <c r="E14" s="34" t="s">
        <v>36</v>
      </c>
      <c r="F14" s="34" t="s">
        <v>36</v>
      </c>
      <c r="G14" s="34" t="s">
        <v>36</v>
      </c>
      <c r="H14" s="34" t="s">
        <v>36</v>
      </c>
      <c r="I14" s="35" t="s">
        <v>36</v>
      </c>
      <c r="J14" s="4">
        <v>70</v>
      </c>
      <c r="K14" s="4">
        <v>50</v>
      </c>
      <c r="L14" s="4"/>
      <c r="M14" s="4"/>
      <c r="N14" s="4"/>
      <c r="O14" s="4">
        <v>0</v>
      </c>
      <c r="P14" s="4">
        <v>0</v>
      </c>
      <c r="Q14" s="10">
        <f t="shared" si="0"/>
        <v>17.142857142857142</v>
      </c>
    </row>
    <row r="15" spans="2:19">
      <c r="B15" s="6">
        <v>7</v>
      </c>
      <c r="C15" s="18" t="s">
        <v>57</v>
      </c>
      <c r="D15" s="48" t="s">
        <v>37</v>
      </c>
      <c r="E15" s="34" t="s">
        <v>37</v>
      </c>
      <c r="F15" s="34" t="s">
        <v>37</v>
      </c>
      <c r="G15" s="34" t="s">
        <v>37</v>
      </c>
      <c r="H15" s="34" t="s">
        <v>37</v>
      </c>
      <c r="I15" s="35" t="s">
        <v>37</v>
      </c>
      <c r="J15" s="4">
        <v>90</v>
      </c>
      <c r="K15" s="4">
        <v>100</v>
      </c>
      <c r="L15" s="4"/>
      <c r="M15" s="4"/>
      <c r="N15" s="4"/>
      <c r="O15" s="4">
        <v>0</v>
      </c>
      <c r="P15" s="4">
        <v>0</v>
      </c>
      <c r="Q15" s="10">
        <f t="shared" si="0"/>
        <v>27.142857142857142</v>
      </c>
    </row>
    <row r="16" spans="2:19">
      <c r="B16" s="6">
        <v>8</v>
      </c>
      <c r="C16" s="18" t="s">
        <v>58</v>
      </c>
      <c r="D16" s="48" t="s">
        <v>38</v>
      </c>
      <c r="E16" s="34" t="s">
        <v>38</v>
      </c>
      <c r="F16" s="34" t="s">
        <v>38</v>
      </c>
      <c r="G16" s="34" t="s">
        <v>38</v>
      </c>
      <c r="H16" s="34" t="s">
        <v>38</v>
      </c>
      <c r="I16" s="35" t="s">
        <v>38</v>
      </c>
      <c r="J16" s="4">
        <v>70</v>
      </c>
      <c r="K16" s="4">
        <v>50</v>
      </c>
      <c r="L16" s="4"/>
      <c r="M16" s="4"/>
      <c r="N16" s="4"/>
      <c r="O16" s="4">
        <v>0</v>
      </c>
      <c r="P16" s="4">
        <v>0</v>
      </c>
      <c r="Q16" s="10">
        <f t="shared" si="0"/>
        <v>17.142857142857142</v>
      </c>
    </row>
    <row r="17" spans="2:19">
      <c r="B17" s="6">
        <v>9</v>
      </c>
      <c r="C17" s="18" t="s">
        <v>59</v>
      </c>
      <c r="D17" s="48" t="s">
        <v>39</v>
      </c>
      <c r="E17" s="34" t="s">
        <v>39</v>
      </c>
      <c r="F17" s="34" t="s">
        <v>39</v>
      </c>
      <c r="G17" s="34" t="s">
        <v>39</v>
      </c>
      <c r="H17" s="34" t="s">
        <v>39</v>
      </c>
      <c r="I17" s="35" t="s">
        <v>39</v>
      </c>
      <c r="J17" s="4">
        <v>90</v>
      </c>
      <c r="K17" s="4">
        <v>100</v>
      </c>
      <c r="L17" s="4"/>
      <c r="M17" s="4"/>
      <c r="N17" s="4"/>
      <c r="O17" s="4">
        <v>0</v>
      </c>
      <c r="P17" s="4">
        <v>0</v>
      </c>
      <c r="Q17" s="10">
        <f t="shared" si="0"/>
        <v>27.142857142857142</v>
      </c>
    </row>
    <row r="18" spans="2:19">
      <c r="B18" s="6">
        <v>10</v>
      </c>
      <c r="C18" s="18" t="s">
        <v>60</v>
      </c>
      <c r="D18" s="48" t="s">
        <v>40</v>
      </c>
      <c r="E18" s="34" t="s">
        <v>40</v>
      </c>
      <c r="F18" s="34" t="s">
        <v>40</v>
      </c>
      <c r="G18" s="34" t="s">
        <v>40</v>
      </c>
      <c r="H18" s="34" t="s">
        <v>40</v>
      </c>
      <c r="I18" s="35" t="s">
        <v>40</v>
      </c>
      <c r="J18" s="4">
        <v>90</v>
      </c>
      <c r="K18" s="4">
        <v>100</v>
      </c>
      <c r="L18" s="4"/>
      <c r="M18" s="4"/>
      <c r="N18" s="4"/>
      <c r="O18" s="4">
        <v>0</v>
      </c>
      <c r="P18" s="4">
        <v>0</v>
      </c>
      <c r="Q18" s="10">
        <f t="shared" si="0"/>
        <v>27.142857142857142</v>
      </c>
      <c r="S18" s="17"/>
    </row>
    <row r="19" spans="2:19">
      <c r="B19" s="6">
        <v>11</v>
      </c>
      <c r="C19" s="18" t="s">
        <v>61</v>
      </c>
      <c r="D19" s="48" t="s">
        <v>41</v>
      </c>
      <c r="E19" s="34" t="s">
        <v>41</v>
      </c>
      <c r="F19" s="34" t="s">
        <v>41</v>
      </c>
      <c r="G19" s="34" t="s">
        <v>41</v>
      </c>
      <c r="H19" s="34" t="s">
        <v>41</v>
      </c>
      <c r="I19" s="35" t="s">
        <v>41</v>
      </c>
      <c r="J19" s="4">
        <v>90</v>
      </c>
      <c r="K19" s="4">
        <v>50</v>
      </c>
      <c r="L19" s="4"/>
      <c r="M19" s="4"/>
      <c r="N19" s="4"/>
      <c r="O19" s="4">
        <v>0</v>
      </c>
      <c r="P19" s="4">
        <v>0</v>
      </c>
      <c r="Q19" s="10">
        <f t="shared" si="0"/>
        <v>20</v>
      </c>
    </row>
    <row r="20" spans="2:19">
      <c r="B20" s="6">
        <v>12</v>
      </c>
      <c r="C20" s="18" t="s">
        <v>62</v>
      </c>
      <c r="D20" s="48" t="s">
        <v>42</v>
      </c>
      <c r="E20" s="34" t="s">
        <v>42</v>
      </c>
      <c r="F20" s="34" t="s">
        <v>42</v>
      </c>
      <c r="G20" s="34" t="s">
        <v>42</v>
      </c>
      <c r="H20" s="34" t="s">
        <v>42</v>
      </c>
      <c r="I20" s="35" t="s">
        <v>42</v>
      </c>
      <c r="J20" s="4">
        <v>90</v>
      </c>
      <c r="K20" s="4">
        <v>100</v>
      </c>
      <c r="L20" s="4"/>
      <c r="M20" s="4"/>
      <c r="N20" s="4"/>
      <c r="O20" s="4">
        <v>0</v>
      </c>
      <c r="P20" s="4">
        <v>0</v>
      </c>
      <c r="Q20" s="10">
        <f t="shared" si="0"/>
        <v>27.142857142857142</v>
      </c>
    </row>
    <row r="21" spans="2:19">
      <c r="B21" s="6">
        <v>13</v>
      </c>
      <c r="C21" s="18" t="s">
        <v>63</v>
      </c>
      <c r="D21" s="48" t="s">
        <v>43</v>
      </c>
      <c r="E21" s="34" t="s">
        <v>43</v>
      </c>
      <c r="F21" s="34" t="s">
        <v>43</v>
      </c>
      <c r="G21" s="34" t="s">
        <v>43</v>
      </c>
      <c r="H21" s="34" t="s">
        <v>43</v>
      </c>
      <c r="I21" s="35" t="s">
        <v>43</v>
      </c>
      <c r="J21" s="4">
        <v>90</v>
      </c>
      <c r="K21" s="4">
        <v>100</v>
      </c>
      <c r="L21" s="4"/>
      <c r="M21" s="4"/>
      <c r="N21" s="4"/>
      <c r="O21" s="4">
        <v>0</v>
      </c>
      <c r="P21" s="4">
        <v>0</v>
      </c>
      <c r="Q21" s="10">
        <f t="shared" si="0"/>
        <v>27.142857142857142</v>
      </c>
    </row>
    <row r="22" spans="2:19">
      <c r="B22" s="6">
        <v>14</v>
      </c>
      <c r="C22" s="18" t="s">
        <v>64</v>
      </c>
      <c r="D22" s="48" t="s">
        <v>44</v>
      </c>
      <c r="E22" s="34" t="s">
        <v>44</v>
      </c>
      <c r="F22" s="34" t="s">
        <v>44</v>
      </c>
      <c r="G22" s="34" t="s">
        <v>44</v>
      </c>
      <c r="H22" s="34" t="s">
        <v>44</v>
      </c>
      <c r="I22" s="35" t="s">
        <v>44</v>
      </c>
      <c r="J22" s="4">
        <v>90</v>
      </c>
      <c r="K22" s="4">
        <v>100</v>
      </c>
      <c r="L22" s="4"/>
      <c r="M22" s="4"/>
      <c r="N22" s="4"/>
      <c r="O22" s="4">
        <v>0</v>
      </c>
      <c r="P22" s="4">
        <v>0</v>
      </c>
      <c r="Q22" s="10">
        <f t="shared" si="0"/>
        <v>27.142857142857142</v>
      </c>
    </row>
    <row r="23" spans="2:19">
      <c r="B23" s="6">
        <v>15</v>
      </c>
      <c r="C23" s="18" t="s">
        <v>65</v>
      </c>
      <c r="D23" s="48" t="s">
        <v>45</v>
      </c>
      <c r="E23" s="34" t="s">
        <v>45</v>
      </c>
      <c r="F23" s="34" t="s">
        <v>45</v>
      </c>
      <c r="G23" s="34" t="s">
        <v>45</v>
      </c>
      <c r="H23" s="34" t="s">
        <v>45</v>
      </c>
      <c r="I23" s="35" t="s">
        <v>45</v>
      </c>
      <c r="J23" s="4">
        <v>90</v>
      </c>
      <c r="K23" s="4">
        <v>100</v>
      </c>
      <c r="L23" s="4"/>
      <c r="M23" s="4"/>
      <c r="N23" s="4"/>
      <c r="O23" s="4">
        <v>0</v>
      </c>
      <c r="P23" s="4">
        <v>0</v>
      </c>
      <c r="Q23" s="10">
        <f t="shared" si="0"/>
        <v>27.142857142857142</v>
      </c>
    </row>
    <row r="24" spans="2:19">
      <c r="B24" s="6">
        <v>16</v>
      </c>
      <c r="C24" s="18" t="s">
        <v>66</v>
      </c>
      <c r="D24" s="48" t="s">
        <v>46</v>
      </c>
      <c r="E24" s="34" t="s">
        <v>46</v>
      </c>
      <c r="F24" s="34" t="s">
        <v>46</v>
      </c>
      <c r="G24" s="34" t="s">
        <v>46</v>
      </c>
      <c r="H24" s="34" t="s">
        <v>46</v>
      </c>
      <c r="I24" s="35" t="s">
        <v>46</v>
      </c>
      <c r="J24" s="4">
        <v>90</v>
      </c>
      <c r="K24" s="4">
        <v>100</v>
      </c>
      <c r="L24" s="4"/>
      <c r="M24" s="4"/>
      <c r="N24" s="4"/>
      <c r="O24" s="4">
        <v>0</v>
      </c>
      <c r="P24" s="4">
        <v>0</v>
      </c>
      <c r="Q24" s="10">
        <f t="shared" si="0"/>
        <v>27.142857142857142</v>
      </c>
      <c r="S24" s="17"/>
    </row>
    <row r="25" spans="2:19">
      <c r="B25" s="6">
        <v>17</v>
      </c>
      <c r="C25" s="18" t="s">
        <v>67</v>
      </c>
      <c r="D25" s="48" t="s">
        <v>47</v>
      </c>
      <c r="E25" s="34" t="s">
        <v>47</v>
      </c>
      <c r="F25" s="34" t="s">
        <v>47</v>
      </c>
      <c r="G25" s="34" t="s">
        <v>47</v>
      </c>
      <c r="H25" s="34" t="s">
        <v>47</v>
      </c>
      <c r="I25" s="35" t="s">
        <v>47</v>
      </c>
      <c r="J25" s="4">
        <v>90</v>
      </c>
      <c r="K25" s="4">
        <v>100</v>
      </c>
      <c r="L25" s="4"/>
      <c r="M25" s="4"/>
      <c r="N25" s="4"/>
      <c r="O25" s="4">
        <v>0</v>
      </c>
      <c r="P25" s="4">
        <v>0</v>
      </c>
      <c r="Q25" s="10">
        <f t="shared" si="0"/>
        <v>27.142857142857142</v>
      </c>
    </row>
    <row r="26" spans="2:19">
      <c r="B26" s="6">
        <v>18</v>
      </c>
      <c r="C26" s="18" t="s">
        <v>68</v>
      </c>
      <c r="D26" s="48" t="s">
        <v>48</v>
      </c>
      <c r="E26" s="34" t="s">
        <v>48</v>
      </c>
      <c r="F26" s="34" t="s">
        <v>48</v>
      </c>
      <c r="G26" s="34" t="s">
        <v>48</v>
      </c>
      <c r="H26" s="34" t="s">
        <v>48</v>
      </c>
      <c r="I26" s="35" t="s">
        <v>48</v>
      </c>
      <c r="J26" s="4">
        <v>90</v>
      </c>
      <c r="K26" s="4">
        <v>100</v>
      </c>
      <c r="L26" s="4"/>
      <c r="M26" s="4"/>
      <c r="N26" s="4"/>
      <c r="O26" s="4">
        <v>0</v>
      </c>
      <c r="P26" s="4">
        <v>0</v>
      </c>
      <c r="Q26" s="10">
        <f t="shared" si="0"/>
        <v>27.142857142857142</v>
      </c>
    </row>
    <row r="27" spans="2:19">
      <c r="B27" s="6">
        <v>19</v>
      </c>
      <c r="C27" s="18" t="s">
        <v>69</v>
      </c>
      <c r="D27" s="48" t="s">
        <v>49</v>
      </c>
      <c r="E27" s="34" t="s">
        <v>49</v>
      </c>
      <c r="F27" s="34" t="s">
        <v>49</v>
      </c>
      <c r="G27" s="34" t="s">
        <v>49</v>
      </c>
      <c r="H27" s="34" t="s">
        <v>49</v>
      </c>
      <c r="I27" s="35" t="s">
        <v>49</v>
      </c>
      <c r="J27" s="4">
        <v>90</v>
      </c>
      <c r="K27" s="4">
        <v>100</v>
      </c>
      <c r="L27" s="4"/>
      <c r="M27" s="4"/>
      <c r="N27" s="4"/>
      <c r="O27" s="4">
        <v>0</v>
      </c>
      <c r="P27" s="4">
        <v>0</v>
      </c>
      <c r="Q27" s="10">
        <f t="shared" si="0"/>
        <v>27.142857142857142</v>
      </c>
    </row>
    <row r="28" spans="2:19">
      <c r="B28" s="6">
        <v>20</v>
      </c>
      <c r="C28" s="18" t="s">
        <v>70</v>
      </c>
      <c r="D28" s="48" t="s">
        <v>50</v>
      </c>
      <c r="E28" s="34" t="s">
        <v>50</v>
      </c>
      <c r="F28" s="34" t="s">
        <v>50</v>
      </c>
      <c r="G28" s="34" t="s">
        <v>50</v>
      </c>
      <c r="H28" s="34" t="s">
        <v>50</v>
      </c>
      <c r="I28" s="35" t="s">
        <v>50</v>
      </c>
      <c r="J28" s="4">
        <v>90</v>
      </c>
      <c r="K28" s="4">
        <v>100</v>
      </c>
      <c r="L28" s="4"/>
      <c r="M28" s="4"/>
      <c r="N28" s="4"/>
      <c r="O28" s="4">
        <v>0</v>
      </c>
      <c r="P28" s="4">
        <v>0</v>
      </c>
      <c r="Q28" s="10">
        <f t="shared" si="0"/>
        <v>27.142857142857142</v>
      </c>
    </row>
    <row r="29" spans="2:19">
      <c r="B29" s="6">
        <v>21</v>
      </c>
      <c r="C29" s="18"/>
      <c r="D29" s="48"/>
      <c r="E29" s="34"/>
      <c r="F29" s="34"/>
      <c r="G29" s="34"/>
      <c r="H29" s="34"/>
      <c r="I29" s="35"/>
      <c r="J29" s="4"/>
      <c r="K29" s="4"/>
      <c r="L29" s="4"/>
      <c r="M29" s="4"/>
      <c r="N29" s="4"/>
      <c r="O29" s="4">
        <v>0</v>
      </c>
      <c r="P29" s="4">
        <v>0</v>
      </c>
      <c r="Q29" s="10">
        <f t="shared" si="0"/>
        <v>0</v>
      </c>
    </row>
    <row r="30" spans="2:19">
      <c r="B30" s="6">
        <v>22</v>
      </c>
      <c r="C30" s="18"/>
      <c r="D30" s="48"/>
      <c r="E30" s="34"/>
      <c r="F30" s="34"/>
      <c r="G30" s="34"/>
      <c r="H30" s="34"/>
      <c r="I30" s="35"/>
      <c r="J30" s="4"/>
      <c r="K30" s="4"/>
      <c r="L30" s="4"/>
      <c r="M30" s="4"/>
      <c r="N30" s="4"/>
      <c r="O30" s="4">
        <v>0</v>
      </c>
      <c r="P30" s="4">
        <v>0</v>
      </c>
      <c r="Q30" s="10">
        <f t="shared" si="0"/>
        <v>0</v>
      </c>
    </row>
    <row r="31" spans="2:19">
      <c r="B31" s="6">
        <v>23</v>
      </c>
      <c r="C31" s="18"/>
      <c r="D31" s="48"/>
      <c r="E31" s="34"/>
      <c r="F31" s="34"/>
      <c r="G31" s="34"/>
      <c r="H31" s="34"/>
      <c r="I31" s="35"/>
      <c r="J31" s="4"/>
      <c r="K31" s="4"/>
      <c r="L31" s="4"/>
      <c r="M31" s="4"/>
      <c r="N31" s="4"/>
      <c r="O31" s="4">
        <v>0</v>
      </c>
      <c r="P31" s="4">
        <v>0</v>
      </c>
      <c r="Q31" s="10">
        <f t="shared" si="0"/>
        <v>0</v>
      </c>
    </row>
    <row r="32" spans="2:19">
      <c r="B32" s="6">
        <v>24</v>
      </c>
      <c r="C32" s="18"/>
      <c r="D32" s="48"/>
      <c r="E32" s="34"/>
      <c r="F32" s="34"/>
      <c r="G32" s="34"/>
      <c r="H32" s="34"/>
      <c r="I32" s="35"/>
      <c r="J32" s="4"/>
      <c r="K32" s="4"/>
      <c r="L32" s="4"/>
      <c r="M32" s="4"/>
      <c r="N32" s="4"/>
      <c r="O32" s="4">
        <v>0</v>
      </c>
      <c r="P32" s="4">
        <v>0</v>
      </c>
      <c r="Q32" s="10">
        <f t="shared" si="0"/>
        <v>0</v>
      </c>
    </row>
    <row r="33" spans="2:19">
      <c r="B33" s="6">
        <v>25</v>
      </c>
      <c r="C33" s="18"/>
      <c r="D33" s="48"/>
      <c r="E33" s="34"/>
      <c r="F33" s="34"/>
      <c r="G33" s="34"/>
      <c r="H33" s="34"/>
      <c r="I33" s="35"/>
      <c r="J33" s="4"/>
      <c r="K33" s="4"/>
      <c r="L33" s="4"/>
      <c r="M33" s="4"/>
      <c r="N33" s="4"/>
      <c r="O33" s="4">
        <v>0</v>
      </c>
      <c r="P33" s="4">
        <v>0</v>
      </c>
      <c r="Q33" s="10">
        <f t="shared" si="0"/>
        <v>0</v>
      </c>
    </row>
    <row r="34" spans="2:19">
      <c r="B34" s="6">
        <v>26</v>
      </c>
      <c r="C34" s="18"/>
      <c r="D34" s="48"/>
      <c r="E34" s="34"/>
      <c r="F34" s="34"/>
      <c r="G34" s="34"/>
      <c r="H34" s="34"/>
      <c r="I34" s="35"/>
      <c r="J34" s="4"/>
      <c r="K34" s="4"/>
      <c r="L34" s="4"/>
      <c r="M34" s="4"/>
      <c r="N34" s="4"/>
      <c r="O34" s="4">
        <v>0</v>
      </c>
      <c r="P34" s="4">
        <v>0</v>
      </c>
      <c r="Q34" s="10">
        <f t="shared" si="0"/>
        <v>0</v>
      </c>
    </row>
    <row r="35" spans="2:19">
      <c r="B35" s="6">
        <v>27</v>
      </c>
      <c r="C35" s="18"/>
      <c r="D35" s="48"/>
      <c r="E35" s="34"/>
      <c r="F35" s="34"/>
      <c r="G35" s="34"/>
      <c r="H35" s="34"/>
      <c r="I35" s="35"/>
      <c r="J35" s="4"/>
      <c r="K35" s="4"/>
      <c r="L35" s="4"/>
      <c r="M35" s="4"/>
      <c r="N35" s="4"/>
      <c r="O35" s="4">
        <v>0</v>
      </c>
      <c r="P35" s="4">
        <v>0</v>
      </c>
      <c r="Q35" s="10">
        <f t="shared" si="0"/>
        <v>0</v>
      </c>
    </row>
    <row r="36" spans="2:19">
      <c r="B36" s="6">
        <v>28</v>
      </c>
      <c r="C36" s="18"/>
      <c r="D36" s="48"/>
      <c r="E36" s="34"/>
      <c r="F36" s="34"/>
      <c r="G36" s="34"/>
      <c r="H36" s="34"/>
      <c r="I36" s="35"/>
      <c r="J36" s="4"/>
      <c r="K36" s="4"/>
      <c r="L36" s="4"/>
      <c r="M36" s="4"/>
      <c r="N36" s="4"/>
      <c r="O36" s="4">
        <v>0</v>
      </c>
      <c r="P36" s="4">
        <v>0</v>
      </c>
      <c r="Q36" s="10">
        <f t="shared" si="0"/>
        <v>0</v>
      </c>
    </row>
    <row r="37" spans="2:19">
      <c r="B37" s="6">
        <v>29</v>
      </c>
      <c r="C37" s="18"/>
      <c r="D37" s="48"/>
      <c r="E37" s="34"/>
      <c r="F37" s="34"/>
      <c r="G37" s="34"/>
      <c r="H37" s="34"/>
      <c r="I37" s="35"/>
      <c r="J37" s="4"/>
      <c r="K37" s="4"/>
      <c r="L37" s="4"/>
      <c r="M37" s="4"/>
      <c r="N37" s="4"/>
      <c r="O37" s="4">
        <v>0</v>
      </c>
      <c r="P37" s="4">
        <v>0</v>
      </c>
      <c r="Q37" s="10">
        <f t="shared" si="0"/>
        <v>0</v>
      </c>
    </row>
    <row r="38" spans="2:19">
      <c r="B38" s="6">
        <v>30</v>
      </c>
      <c r="C38" s="18"/>
      <c r="D38" s="48"/>
      <c r="E38" s="34"/>
      <c r="F38" s="34"/>
      <c r="G38" s="34"/>
      <c r="H38" s="34"/>
      <c r="I38" s="35"/>
      <c r="J38" s="4"/>
      <c r="K38" s="4"/>
      <c r="L38" s="4"/>
      <c r="M38" s="4"/>
      <c r="N38" s="4"/>
      <c r="O38" s="4">
        <v>0</v>
      </c>
      <c r="P38" s="4">
        <v>0</v>
      </c>
      <c r="Q38" s="10">
        <f t="shared" si="0"/>
        <v>0</v>
      </c>
    </row>
    <row r="39" spans="2:19">
      <c r="B39" s="6">
        <v>31</v>
      </c>
      <c r="C39" s="18"/>
      <c r="D39" s="48"/>
      <c r="E39" s="34"/>
      <c r="F39" s="34"/>
      <c r="G39" s="34"/>
      <c r="H39" s="34"/>
      <c r="I39" s="35"/>
      <c r="J39" s="4"/>
      <c r="K39" s="4"/>
      <c r="L39" s="4"/>
      <c r="M39" s="4"/>
      <c r="N39" s="4"/>
      <c r="O39" s="4">
        <v>0</v>
      </c>
      <c r="P39" s="4">
        <v>0</v>
      </c>
      <c r="Q39" s="10">
        <f t="shared" si="0"/>
        <v>0</v>
      </c>
    </row>
    <row r="40" spans="2:19">
      <c r="B40" s="6">
        <v>32</v>
      </c>
      <c r="C40" s="18"/>
      <c r="D40" s="48"/>
      <c r="E40" s="34"/>
      <c r="F40" s="34"/>
      <c r="G40" s="34"/>
      <c r="H40" s="34"/>
      <c r="I40" s="35"/>
      <c r="J40" s="4"/>
      <c r="K40" s="4"/>
      <c r="L40" s="4"/>
      <c r="M40" s="4"/>
      <c r="N40" s="4"/>
      <c r="O40" s="4">
        <v>0</v>
      </c>
      <c r="P40" s="4">
        <v>0</v>
      </c>
      <c r="Q40" s="10">
        <f t="shared" si="0"/>
        <v>0</v>
      </c>
      <c r="S40" s="17"/>
    </row>
    <row r="41" spans="2:19" ht="15" thickBot="1">
      <c r="B41" s="6">
        <v>33</v>
      </c>
      <c r="C41" s="16"/>
      <c r="D41" s="49"/>
      <c r="E41" s="34"/>
      <c r="F41" s="34"/>
      <c r="G41" s="34"/>
      <c r="H41" s="34"/>
      <c r="I41" s="35"/>
      <c r="J41" s="4"/>
      <c r="K41" s="4"/>
      <c r="L41" s="4"/>
      <c r="M41" s="4"/>
      <c r="N41" s="4"/>
      <c r="O41" s="4">
        <v>0</v>
      </c>
      <c r="P41" s="4">
        <v>0</v>
      </c>
      <c r="Q41" s="10">
        <f t="shared" si="0"/>
        <v>0</v>
      </c>
    </row>
    <row r="42" spans="2:19" ht="15" thickBot="1">
      <c r="B42" s="6">
        <v>34</v>
      </c>
      <c r="C42" s="16"/>
      <c r="D42" s="49"/>
      <c r="E42" s="34"/>
      <c r="F42" s="34"/>
      <c r="G42" s="34"/>
      <c r="H42" s="34"/>
      <c r="I42" s="35"/>
      <c r="J42" s="4"/>
      <c r="K42" s="4"/>
      <c r="L42" s="4"/>
      <c r="M42" s="4"/>
      <c r="N42" s="4"/>
      <c r="O42" s="4">
        <v>0</v>
      </c>
      <c r="P42" s="4">
        <v>0</v>
      </c>
      <c r="Q42" s="10">
        <f t="shared" si="0"/>
        <v>0</v>
      </c>
    </row>
    <row r="43" spans="2:19" ht="15" thickBot="1">
      <c r="B43" s="6">
        <v>35</v>
      </c>
      <c r="C43" s="16"/>
      <c r="D43" s="49"/>
      <c r="E43" s="34"/>
      <c r="F43" s="34"/>
      <c r="G43" s="34"/>
      <c r="H43" s="34"/>
      <c r="I43" s="35"/>
      <c r="J43" s="4"/>
      <c r="K43" s="4"/>
      <c r="L43" s="4"/>
      <c r="M43" s="4"/>
      <c r="N43" s="4"/>
      <c r="O43" s="4">
        <v>0</v>
      </c>
      <c r="P43" s="4">
        <v>0</v>
      </c>
      <c r="Q43" s="10">
        <f t="shared" si="0"/>
        <v>0</v>
      </c>
      <c r="S43" s="17"/>
    </row>
    <row r="44" spans="2:19" ht="15" thickBot="1">
      <c r="B44" s="6">
        <v>36</v>
      </c>
      <c r="C44" s="16"/>
      <c r="D44" s="49"/>
      <c r="E44" s="34"/>
      <c r="F44" s="34"/>
      <c r="G44" s="34"/>
      <c r="H44" s="34"/>
      <c r="I44" s="35"/>
      <c r="J44" s="4"/>
      <c r="K44" s="4"/>
      <c r="L44" s="4"/>
      <c r="M44" s="4"/>
      <c r="N44" s="4"/>
      <c r="O44" s="4">
        <v>0</v>
      </c>
      <c r="P44" s="4">
        <v>0</v>
      </c>
      <c r="Q44" s="10">
        <f t="shared" si="0"/>
        <v>0</v>
      </c>
      <c r="S44" s="17"/>
    </row>
    <row r="45" spans="2:19">
      <c r="B45" s="6">
        <v>37</v>
      </c>
      <c r="C45" s="7"/>
      <c r="D45" s="50"/>
      <c r="E45" s="34"/>
      <c r="F45" s="34"/>
      <c r="G45" s="34"/>
      <c r="H45" s="34"/>
      <c r="I45" s="35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9">
      <c r="B46" s="6">
        <v>38</v>
      </c>
      <c r="C46" s="7"/>
      <c r="D46" s="50"/>
      <c r="E46" s="34"/>
      <c r="F46" s="34"/>
      <c r="G46" s="34"/>
      <c r="H46" s="34"/>
      <c r="I46" s="35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9">
      <c r="B47" s="6">
        <v>39</v>
      </c>
      <c r="C47" s="7"/>
      <c r="D47" s="50"/>
      <c r="E47" s="34"/>
      <c r="F47" s="34"/>
      <c r="G47" s="34"/>
      <c r="H47" s="34"/>
      <c r="I47" s="35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9">
      <c r="B48" s="6">
        <f t="shared" ref="B48:B53" si="1">B47+1</f>
        <v>40</v>
      </c>
      <c r="C48" s="7"/>
      <c r="D48" s="40"/>
      <c r="E48" s="40"/>
      <c r="F48" s="40"/>
      <c r="G48" s="40"/>
      <c r="H48" s="40"/>
      <c r="I48" s="40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>
      <c r="B49" s="6">
        <f t="shared" si="1"/>
        <v>41</v>
      </c>
      <c r="C49" s="7"/>
      <c r="D49" s="40"/>
      <c r="E49" s="40"/>
      <c r="F49" s="40"/>
      <c r="G49" s="40"/>
      <c r="H49" s="40"/>
      <c r="I49" s="40"/>
      <c r="J49" s="4"/>
      <c r="K49" s="4"/>
      <c r="L49" s="4"/>
      <c r="M49" s="4"/>
      <c r="N49" s="4"/>
      <c r="O49" s="4"/>
      <c r="P49" s="4"/>
      <c r="Q49" s="10">
        <f t="shared" si="0"/>
        <v>0</v>
      </c>
    </row>
    <row r="50" spans="2:17">
      <c r="B50" s="6">
        <f t="shared" si="1"/>
        <v>42</v>
      </c>
      <c r="C50" s="7"/>
      <c r="D50" s="40"/>
      <c r="E50" s="40"/>
      <c r="F50" s="40"/>
      <c r="G50" s="40"/>
      <c r="H50" s="40"/>
      <c r="I50" s="40"/>
      <c r="J50" s="4"/>
      <c r="K50" s="4"/>
      <c r="L50" s="4"/>
      <c r="M50" s="4"/>
      <c r="N50" s="4"/>
      <c r="O50" s="4"/>
      <c r="P50" s="4"/>
      <c r="Q50" s="10">
        <f t="shared" si="0"/>
        <v>0</v>
      </c>
    </row>
    <row r="51" spans="2:17">
      <c r="B51" s="6">
        <f t="shared" si="1"/>
        <v>43</v>
      </c>
      <c r="C51" s="7"/>
      <c r="D51" s="40"/>
      <c r="E51" s="40"/>
      <c r="F51" s="40"/>
      <c r="G51" s="40"/>
      <c r="H51" s="40"/>
      <c r="I51" s="40"/>
      <c r="J51" s="4"/>
      <c r="K51" s="4"/>
      <c r="L51" s="4"/>
      <c r="M51" s="4"/>
      <c r="N51" s="4"/>
      <c r="O51" s="4"/>
      <c r="P51" s="4"/>
      <c r="Q51" s="10">
        <f t="shared" si="0"/>
        <v>0</v>
      </c>
    </row>
    <row r="52" spans="2:17">
      <c r="B52" s="6">
        <f t="shared" si="1"/>
        <v>44</v>
      </c>
      <c r="C52" s="7"/>
      <c r="D52" s="40"/>
      <c r="E52" s="40"/>
      <c r="F52" s="40"/>
      <c r="G52" s="40"/>
      <c r="H52" s="40"/>
      <c r="I52" s="40"/>
      <c r="J52" s="4"/>
      <c r="K52" s="4"/>
      <c r="L52" s="4"/>
      <c r="M52" s="4"/>
      <c r="N52" s="4"/>
      <c r="O52" s="4"/>
      <c r="P52" s="4"/>
      <c r="Q52" s="10">
        <f t="shared" si="0"/>
        <v>0</v>
      </c>
    </row>
    <row r="53" spans="2:17">
      <c r="B53" s="6">
        <f t="shared" si="1"/>
        <v>45</v>
      </c>
      <c r="C53" s="3"/>
      <c r="D53" s="44"/>
      <c r="E53" s="45"/>
      <c r="F53" s="45"/>
      <c r="G53" s="45"/>
      <c r="H53" s="45"/>
      <c r="I53" s="46"/>
      <c r="J53" s="3"/>
      <c r="K53" s="3"/>
      <c r="L53" s="3"/>
      <c r="M53" s="3"/>
      <c r="N53" s="3"/>
      <c r="O53" s="3"/>
      <c r="P53" s="3"/>
      <c r="Q53" s="10">
        <f t="shared" si="0"/>
        <v>0</v>
      </c>
    </row>
    <row r="54" spans="2:17">
      <c r="C54" s="22"/>
      <c r="D54" s="22"/>
      <c r="E54" s="1"/>
      <c r="H54" s="25" t="s">
        <v>19</v>
      </c>
      <c r="I54" s="25"/>
      <c r="J54" s="11">
        <f>COUNTIF(J9:J53,"&gt;=70")</f>
        <v>20</v>
      </c>
      <c r="K54" s="11">
        <f t="shared" ref="K54:P54" si="2">COUNTIF(K9:K53,"&gt;=70")</f>
        <v>17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>
      <c r="C55" s="22"/>
      <c r="D55" s="22"/>
      <c r="E55" s="8"/>
      <c r="H55" s="26" t="s">
        <v>20</v>
      </c>
      <c r="I55" s="26"/>
      <c r="J55" s="12">
        <f>COUNTIF(J9:J53,"&lt;70")</f>
        <v>0</v>
      </c>
      <c r="K55" s="12">
        <f t="shared" ref="K55:Q55" si="4">COUNTIF(K9:K53,"&lt;70")</f>
        <v>3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36</v>
      </c>
      <c r="P55" s="12">
        <f t="shared" si="4"/>
        <v>36</v>
      </c>
      <c r="Q55" s="12">
        <f t="shared" si="4"/>
        <v>45</v>
      </c>
    </row>
    <row r="56" spans="2:17">
      <c r="C56" s="22"/>
      <c r="D56" s="22"/>
      <c r="E56" s="22"/>
      <c r="H56" s="26" t="s">
        <v>21</v>
      </c>
      <c r="I56" s="26"/>
      <c r="J56" s="12">
        <f>COUNT(J9:J53)</f>
        <v>20</v>
      </c>
      <c r="K56" s="12">
        <f t="shared" ref="K56:Q56" si="5">COUNT(K9:K53)</f>
        <v>20</v>
      </c>
      <c r="L56" s="12">
        <f t="shared" si="5"/>
        <v>0</v>
      </c>
      <c r="M56" s="12">
        <f t="shared" si="5"/>
        <v>0</v>
      </c>
      <c r="N56" s="12">
        <f t="shared" si="5"/>
        <v>0</v>
      </c>
      <c r="O56" s="12">
        <f t="shared" si="5"/>
        <v>36</v>
      </c>
      <c r="P56" s="12">
        <f t="shared" si="5"/>
        <v>36</v>
      </c>
      <c r="Q56" s="12">
        <f t="shared" si="5"/>
        <v>45</v>
      </c>
    </row>
    <row r="57" spans="2:17">
      <c r="C57" s="22"/>
      <c r="D57" s="22"/>
      <c r="E57" s="1"/>
      <c r="H57" s="27" t="s">
        <v>16</v>
      </c>
      <c r="I57" s="27"/>
      <c r="J57" s="13">
        <f>J54/J56</f>
        <v>1</v>
      </c>
      <c r="K57" s="14">
        <f t="shared" ref="K57:Q57" si="6">K54/K56</f>
        <v>0.85</v>
      </c>
      <c r="L57" s="14" t="e">
        <f t="shared" si="6"/>
        <v>#DIV/0!</v>
      </c>
      <c r="M57" s="14" t="e">
        <f t="shared" si="6"/>
        <v>#DIV/0!</v>
      </c>
      <c r="N57" s="14" t="e">
        <f t="shared" si="6"/>
        <v>#DIV/0!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>
      <c r="C58" s="22"/>
      <c r="D58" s="22"/>
      <c r="E58" s="1"/>
      <c r="H58" s="27" t="s">
        <v>17</v>
      </c>
      <c r="I58" s="27"/>
      <c r="J58" s="13">
        <f>J55/J56</f>
        <v>0</v>
      </c>
      <c r="K58" s="13">
        <f t="shared" ref="K58:Q58" si="7">K55/K56</f>
        <v>0.15</v>
      </c>
      <c r="L58" s="14" t="e">
        <f t="shared" si="7"/>
        <v>#DIV/0!</v>
      </c>
      <c r="M58" s="14" t="e">
        <f t="shared" si="7"/>
        <v>#DIV/0!</v>
      </c>
      <c r="N58" s="14" t="e">
        <f t="shared" si="7"/>
        <v>#DIV/0!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>
      <c r="C59" s="22"/>
      <c r="D59" s="22"/>
      <c r="E59" s="8"/>
    </row>
    <row r="60" spans="2:17">
      <c r="C60" s="1"/>
      <c r="D60" s="1"/>
      <c r="E60" s="8"/>
    </row>
    <row r="61" spans="2:17">
      <c r="J61" s="28"/>
      <c r="K61" s="28"/>
      <c r="L61" s="28"/>
      <c r="M61" s="28"/>
      <c r="N61" s="28"/>
      <c r="O61" s="28"/>
      <c r="P61" s="28"/>
    </row>
    <row r="62" spans="2:17">
      <c r="J62" s="21" t="s">
        <v>18</v>
      </c>
      <c r="K62" s="21"/>
      <c r="L62" s="21"/>
      <c r="M62" s="21"/>
      <c r="N62" s="21"/>
      <c r="O62" s="21"/>
      <c r="P62" s="21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T62"/>
  <sheetViews>
    <sheetView zoomScale="84" zoomScaleNormal="84" workbookViewId="0">
      <selection activeCell="N4" sqref="N4:O4"/>
    </sheetView>
  </sheetViews>
  <sheetFormatPr baseColWidth="10" defaultRowHeight="14.4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39" t="s">
        <v>9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2"/>
      <c r="R2" s="2"/>
    </row>
    <row r="3" spans="2:18">
      <c r="C3" s="24" t="s">
        <v>8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1"/>
      <c r="R3" s="1"/>
    </row>
    <row r="4" spans="2:18">
      <c r="C4" t="s">
        <v>0</v>
      </c>
      <c r="D4" s="29" t="s">
        <v>24</v>
      </c>
      <c r="E4" s="29"/>
      <c r="F4" s="29"/>
      <c r="G4" s="29"/>
      <c r="I4" t="s">
        <v>1</v>
      </c>
      <c r="J4" s="30" t="s">
        <v>28</v>
      </c>
      <c r="K4" s="30"/>
      <c r="M4" t="s">
        <v>2</v>
      </c>
      <c r="N4" s="31">
        <v>45749</v>
      </c>
      <c r="O4" s="31"/>
    </row>
    <row r="5" spans="2:18" ht="6.75" customHeight="1">
      <c r="D5" s="5"/>
      <c r="E5" s="5"/>
      <c r="F5" s="5"/>
      <c r="G5" s="5"/>
    </row>
    <row r="6" spans="2:18">
      <c r="C6" t="s">
        <v>3</v>
      </c>
      <c r="D6" s="30" t="s">
        <v>171</v>
      </c>
      <c r="E6" s="30"/>
      <c r="F6" s="30"/>
      <c r="G6" s="30"/>
      <c r="I6" s="22" t="s">
        <v>22</v>
      </c>
      <c r="J6" s="22"/>
      <c r="K6" s="23" t="s">
        <v>25</v>
      </c>
      <c r="L6" s="23"/>
      <c r="M6" s="23"/>
      <c r="N6" s="23"/>
      <c r="O6" s="23"/>
      <c r="P6" s="23"/>
    </row>
    <row r="7" spans="2:18" ht="11.25" customHeight="1"/>
    <row r="8" spans="2:18">
      <c r="B8" s="3" t="s">
        <v>4</v>
      </c>
      <c r="C8" s="3" t="s">
        <v>6</v>
      </c>
      <c r="D8" s="32" t="s">
        <v>5</v>
      </c>
      <c r="E8" s="32"/>
      <c r="F8" s="32"/>
      <c r="G8" s="32"/>
      <c r="H8" s="32"/>
      <c r="I8" s="32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>
      <c r="B9" s="6">
        <v>1</v>
      </c>
      <c r="C9" s="18" t="s">
        <v>100</v>
      </c>
      <c r="D9" s="43" t="s">
        <v>71</v>
      </c>
      <c r="E9" s="43" t="s">
        <v>71</v>
      </c>
      <c r="F9" s="43" t="s">
        <v>71</v>
      </c>
      <c r="G9" s="43" t="s">
        <v>71</v>
      </c>
      <c r="H9" s="43" t="s">
        <v>71</v>
      </c>
      <c r="I9" s="43" t="s">
        <v>71</v>
      </c>
      <c r="J9" s="4">
        <v>50</v>
      </c>
      <c r="K9" s="4">
        <v>100</v>
      </c>
      <c r="L9" s="4"/>
      <c r="M9" s="4"/>
      <c r="N9" s="4"/>
      <c r="O9" s="4">
        <v>0</v>
      </c>
      <c r="P9" s="4">
        <v>0</v>
      </c>
      <c r="Q9" s="10">
        <f>SUM(J9:P9)/7</f>
        <v>21.428571428571427</v>
      </c>
    </row>
    <row r="10" spans="2:18">
      <c r="B10" s="6">
        <v>2</v>
      </c>
      <c r="C10" s="18" t="s">
        <v>101</v>
      </c>
      <c r="D10" s="43" t="s">
        <v>72</v>
      </c>
      <c r="E10" s="43" t="s">
        <v>72</v>
      </c>
      <c r="F10" s="43" t="s">
        <v>72</v>
      </c>
      <c r="G10" s="43" t="s">
        <v>72</v>
      </c>
      <c r="H10" s="43" t="s">
        <v>72</v>
      </c>
      <c r="I10" s="43" t="s">
        <v>72</v>
      </c>
      <c r="J10" s="4">
        <v>80</v>
      </c>
      <c r="K10" s="4">
        <v>100</v>
      </c>
      <c r="L10" s="4"/>
      <c r="M10" s="4"/>
      <c r="N10" s="4"/>
      <c r="O10" s="4">
        <v>0</v>
      </c>
      <c r="P10" s="4">
        <v>0</v>
      </c>
      <c r="Q10" s="10">
        <f t="shared" ref="Q10:Q48" si="0">SUM(J10:P10)/7</f>
        <v>25.714285714285715</v>
      </c>
    </row>
    <row r="11" spans="2:18">
      <c r="B11" s="6">
        <v>3</v>
      </c>
      <c r="C11" s="18" t="s">
        <v>102</v>
      </c>
      <c r="D11" s="43" t="s">
        <v>73</v>
      </c>
      <c r="E11" s="43" t="s">
        <v>73</v>
      </c>
      <c r="F11" s="43" t="s">
        <v>73</v>
      </c>
      <c r="G11" s="43" t="s">
        <v>73</v>
      </c>
      <c r="H11" s="43" t="s">
        <v>73</v>
      </c>
      <c r="I11" s="43" t="s">
        <v>73</v>
      </c>
      <c r="J11" s="4">
        <v>80</v>
      </c>
      <c r="K11" s="4">
        <v>100</v>
      </c>
      <c r="L11" s="4"/>
      <c r="M11" s="4"/>
      <c r="N11" s="4"/>
      <c r="O11" s="4">
        <v>0</v>
      </c>
      <c r="P11" s="4">
        <v>0</v>
      </c>
      <c r="Q11" s="10">
        <f t="shared" si="0"/>
        <v>25.714285714285715</v>
      </c>
    </row>
    <row r="12" spans="2:18">
      <c r="B12" s="6">
        <v>4</v>
      </c>
      <c r="C12" s="18" t="s">
        <v>103</v>
      </c>
      <c r="D12" s="43" t="s">
        <v>74</v>
      </c>
      <c r="E12" s="43" t="s">
        <v>74</v>
      </c>
      <c r="F12" s="43" t="s">
        <v>74</v>
      </c>
      <c r="G12" s="43" t="s">
        <v>74</v>
      </c>
      <c r="H12" s="43" t="s">
        <v>74</v>
      </c>
      <c r="I12" s="43" t="s">
        <v>74</v>
      </c>
      <c r="J12" s="4">
        <v>80</v>
      </c>
      <c r="K12" s="4">
        <v>100</v>
      </c>
      <c r="L12" s="4"/>
      <c r="M12" s="4"/>
      <c r="N12" s="4"/>
      <c r="O12" s="4">
        <v>0</v>
      </c>
      <c r="P12" s="4">
        <v>0</v>
      </c>
      <c r="Q12" s="10">
        <f t="shared" si="0"/>
        <v>25.714285714285715</v>
      </c>
    </row>
    <row r="13" spans="2:18">
      <c r="B13" s="6">
        <v>5</v>
      </c>
      <c r="C13" s="18" t="s">
        <v>104</v>
      </c>
      <c r="D13" s="43" t="s">
        <v>75</v>
      </c>
      <c r="E13" s="43" t="s">
        <v>75</v>
      </c>
      <c r="F13" s="43" t="s">
        <v>75</v>
      </c>
      <c r="G13" s="43" t="s">
        <v>75</v>
      </c>
      <c r="H13" s="43" t="s">
        <v>75</v>
      </c>
      <c r="I13" s="43" t="s">
        <v>75</v>
      </c>
      <c r="J13" s="4">
        <v>80</v>
      </c>
      <c r="K13" s="4">
        <v>100</v>
      </c>
      <c r="L13" s="4"/>
      <c r="M13" s="4"/>
      <c r="N13" s="4"/>
      <c r="O13" s="4">
        <v>0</v>
      </c>
      <c r="P13" s="4">
        <v>0</v>
      </c>
      <c r="Q13" s="10">
        <f t="shared" si="0"/>
        <v>25.714285714285715</v>
      </c>
    </row>
    <row r="14" spans="2:18">
      <c r="B14" s="6">
        <v>6</v>
      </c>
      <c r="C14" s="18" t="s">
        <v>105</v>
      </c>
      <c r="D14" s="43" t="s">
        <v>76</v>
      </c>
      <c r="E14" s="43" t="s">
        <v>76</v>
      </c>
      <c r="F14" s="43" t="s">
        <v>76</v>
      </c>
      <c r="G14" s="43" t="s">
        <v>76</v>
      </c>
      <c r="H14" s="43" t="s">
        <v>76</v>
      </c>
      <c r="I14" s="43" t="s">
        <v>76</v>
      </c>
      <c r="J14" s="4">
        <v>80</v>
      </c>
      <c r="K14" s="4">
        <v>100</v>
      </c>
      <c r="L14" s="4"/>
      <c r="M14" s="4"/>
      <c r="N14" s="4"/>
      <c r="O14" s="4">
        <v>0</v>
      </c>
      <c r="P14" s="4">
        <v>0</v>
      </c>
      <c r="Q14" s="10">
        <f t="shared" si="0"/>
        <v>25.714285714285715</v>
      </c>
    </row>
    <row r="15" spans="2:18">
      <c r="B15" s="6">
        <v>7</v>
      </c>
      <c r="C15" s="18" t="s">
        <v>106</v>
      </c>
      <c r="D15" s="43" t="s">
        <v>77</v>
      </c>
      <c r="E15" s="43" t="s">
        <v>77</v>
      </c>
      <c r="F15" s="43" t="s">
        <v>77</v>
      </c>
      <c r="G15" s="43" t="s">
        <v>77</v>
      </c>
      <c r="H15" s="43" t="s">
        <v>77</v>
      </c>
      <c r="I15" s="43" t="s">
        <v>77</v>
      </c>
      <c r="J15" s="4">
        <v>80</v>
      </c>
      <c r="K15" s="4">
        <v>100</v>
      </c>
      <c r="L15" s="4"/>
      <c r="M15" s="4"/>
      <c r="N15" s="4"/>
      <c r="O15" s="4">
        <v>0</v>
      </c>
      <c r="P15" s="4">
        <v>0</v>
      </c>
      <c r="Q15" s="10">
        <f t="shared" si="0"/>
        <v>25.714285714285715</v>
      </c>
    </row>
    <row r="16" spans="2:18">
      <c r="B16" s="6">
        <v>8</v>
      </c>
      <c r="C16" s="18" t="s">
        <v>107</v>
      </c>
      <c r="D16" s="43" t="s">
        <v>78</v>
      </c>
      <c r="E16" s="43" t="s">
        <v>78</v>
      </c>
      <c r="F16" s="43" t="s">
        <v>78</v>
      </c>
      <c r="G16" s="43" t="s">
        <v>78</v>
      </c>
      <c r="H16" s="43" t="s">
        <v>78</v>
      </c>
      <c r="I16" s="43" t="s">
        <v>78</v>
      </c>
      <c r="J16" s="4">
        <v>80</v>
      </c>
      <c r="K16" s="4">
        <v>100</v>
      </c>
      <c r="L16" s="4"/>
      <c r="M16" s="4"/>
      <c r="N16" s="4"/>
      <c r="O16" s="4">
        <v>0</v>
      </c>
      <c r="P16" s="4">
        <v>0</v>
      </c>
      <c r="Q16" s="10">
        <f t="shared" si="0"/>
        <v>25.714285714285715</v>
      </c>
    </row>
    <row r="17" spans="2:17">
      <c r="B17" s="6">
        <v>9</v>
      </c>
      <c r="C17" s="18" t="s">
        <v>108</v>
      </c>
      <c r="D17" s="43" t="s">
        <v>79</v>
      </c>
      <c r="E17" s="43" t="s">
        <v>79</v>
      </c>
      <c r="F17" s="43" t="s">
        <v>79</v>
      </c>
      <c r="G17" s="43" t="s">
        <v>79</v>
      </c>
      <c r="H17" s="43" t="s">
        <v>79</v>
      </c>
      <c r="I17" s="43" t="s">
        <v>79</v>
      </c>
      <c r="J17" s="4">
        <v>80</v>
      </c>
      <c r="K17" s="4">
        <v>90</v>
      </c>
      <c r="L17" s="4"/>
      <c r="M17" s="4"/>
      <c r="N17" s="4"/>
      <c r="O17" s="4">
        <v>0</v>
      </c>
      <c r="P17" s="4">
        <v>0</v>
      </c>
      <c r="Q17" s="10">
        <f t="shared" si="0"/>
        <v>24.285714285714285</v>
      </c>
    </row>
    <row r="18" spans="2:17">
      <c r="B18" s="6">
        <v>10</v>
      </c>
      <c r="C18" s="18" t="s">
        <v>109</v>
      </c>
      <c r="D18" s="43" t="s">
        <v>80</v>
      </c>
      <c r="E18" s="43" t="s">
        <v>80</v>
      </c>
      <c r="F18" s="43" t="s">
        <v>80</v>
      </c>
      <c r="G18" s="43" t="s">
        <v>80</v>
      </c>
      <c r="H18" s="43" t="s">
        <v>80</v>
      </c>
      <c r="I18" s="43" t="s">
        <v>80</v>
      </c>
      <c r="J18" s="4">
        <v>80</v>
      </c>
      <c r="K18" s="4">
        <v>100</v>
      </c>
      <c r="L18" s="4"/>
      <c r="M18" s="4"/>
      <c r="N18" s="4"/>
      <c r="O18" s="4">
        <v>0</v>
      </c>
      <c r="P18" s="4">
        <v>0</v>
      </c>
      <c r="Q18" s="10">
        <f t="shared" si="0"/>
        <v>25.714285714285715</v>
      </c>
    </row>
    <row r="19" spans="2:17">
      <c r="B19" s="6">
        <v>11</v>
      </c>
      <c r="C19" s="18" t="s">
        <v>110</v>
      </c>
      <c r="D19" s="43" t="s">
        <v>81</v>
      </c>
      <c r="E19" s="43" t="s">
        <v>81</v>
      </c>
      <c r="F19" s="43" t="s">
        <v>81</v>
      </c>
      <c r="G19" s="43" t="s">
        <v>81</v>
      </c>
      <c r="H19" s="43" t="s">
        <v>81</v>
      </c>
      <c r="I19" s="43" t="s">
        <v>81</v>
      </c>
      <c r="J19" s="4">
        <v>80</v>
      </c>
      <c r="K19" s="4">
        <v>100</v>
      </c>
      <c r="L19" s="4"/>
      <c r="M19" s="4"/>
      <c r="N19" s="4"/>
      <c r="O19" s="4">
        <v>0</v>
      </c>
      <c r="P19" s="4">
        <v>0</v>
      </c>
      <c r="Q19" s="10">
        <f t="shared" si="0"/>
        <v>25.714285714285715</v>
      </c>
    </row>
    <row r="20" spans="2:17">
      <c r="B20" s="6">
        <v>12</v>
      </c>
      <c r="C20" s="18" t="s">
        <v>111</v>
      </c>
      <c r="D20" s="43" t="s">
        <v>82</v>
      </c>
      <c r="E20" s="43" t="s">
        <v>82</v>
      </c>
      <c r="F20" s="43" t="s">
        <v>82</v>
      </c>
      <c r="G20" s="43" t="s">
        <v>82</v>
      </c>
      <c r="H20" s="43" t="s">
        <v>82</v>
      </c>
      <c r="I20" s="43" t="s">
        <v>82</v>
      </c>
      <c r="J20" s="4">
        <v>80</v>
      </c>
      <c r="K20" s="4">
        <v>100</v>
      </c>
      <c r="L20" s="4"/>
      <c r="M20" s="4"/>
      <c r="N20" s="4"/>
      <c r="O20" s="4">
        <v>0</v>
      </c>
      <c r="P20" s="4">
        <v>0</v>
      </c>
      <c r="Q20" s="10">
        <f t="shared" si="0"/>
        <v>25.714285714285715</v>
      </c>
    </row>
    <row r="21" spans="2:17">
      <c r="B21" s="6">
        <v>13</v>
      </c>
      <c r="C21" s="18" t="s">
        <v>112</v>
      </c>
      <c r="D21" s="43" t="s">
        <v>83</v>
      </c>
      <c r="E21" s="43" t="s">
        <v>83</v>
      </c>
      <c r="F21" s="43" t="s">
        <v>83</v>
      </c>
      <c r="G21" s="43" t="s">
        <v>83</v>
      </c>
      <c r="H21" s="43" t="s">
        <v>83</v>
      </c>
      <c r="I21" s="43" t="s">
        <v>83</v>
      </c>
      <c r="J21" s="4">
        <v>80</v>
      </c>
      <c r="K21" s="4">
        <v>100</v>
      </c>
      <c r="L21" s="4"/>
      <c r="M21" s="4"/>
      <c r="N21" s="4"/>
      <c r="O21" s="4">
        <v>0</v>
      </c>
      <c r="P21" s="4">
        <v>0</v>
      </c>
      <c r="Q21" s="10">
        <f t="shared" si="0"/>
        <v>25.714285714285715</v>
      </c>
    </row>
    <row r="22" spans="2:17">
      <c r="B22" s="6">
        <v>14</v>
      </c>
      <c r="C22" s="18" t="s">
        <v>113</v>
      </c>
      <c r="D22" s="43" t="s">
        <v>84</v>
      </c>
      <c r="E22" s="43" t="s">
        <v>84</v>
      </c>
      <c r="F22" s="43" t="s">
        <v>84</v>
      </c>
      <c r="G22" s="43" t="s">
        <v>84</v>
      </c>
      <c r="H22" s="43" t="s">
        <v>84</v>
      </c>
      <c r="I22" s="43" t="s">
        <v>84</v>
      </c>
      <c r="J22" s="4">
        <v>50</v>
      </c>
      <c r="K22" s="4">
        <v>100</v>
      </c>
      <c r="L22" s="4"/>
      <c r="M22" s="4"/>
      <c r="N22" s="4"/>
      <c r="O22" s="4">
        <v>0</v>
      </c>
      <c r="P22" s="4">
        <v>0</v>
      </c>
      <c r="Q22" s="10">
        <f t="shared" si="0"/>
        <v>21.428571428571427</v>
      </c>
    </row>
    <row r="23" spans="2:17">
      <c r="B23" s="6">
        <v>15</v>
      </c>
      <c r="C23" s="18" t="s">
        <v>114</v>
      </c>
      <c r="D23" s="43" t="s">
        <v>85</v>
      </c>
      <c r="E23" s="43" t="s">
        <v>85</v>
      </c>
      <c r="F23" s="43" t="s">
        <v>85</v>
      </c>
      <c r="G23" s="43" t="s">
        <v>85</v>
      </c>
      <c r="H23" s="43" t="s">
        <v>85</v>
      </c>
      <c r="I23" s="43" t="s">
        <v>85</v>
      </c>
      <c r="J23" s="4">
        <v>100</v>
      </c>
      <c r="K23" s="4">
        <v>100</v>
      </c>
      <c r="L23" s="4"/>
      <c r="M23" s="4"/>
      <c r="N23" s="4"/>
      <c r="O23" s="4">
        <v>0</v>
      </c>
      <c r="P23" s="4">
        <v>0</v>
      </c>
      <c r="Q23" s="10">
        <f t="shared" si="0"/>
        <v>28.571428571428573</v>
      </c>
    </row>
    <row r="24" spans="2:17">
      <c r="B24" s="6">
        <v>16</v>
      </c>
      <c r="C24" s="18" t="s">
        <v>115</v>
      </c>
      <c r="D24" s="43" t="s">
        <v>86</v>
      </c>
      <c r="E24" s="43" t="s">
        <v>86</v>
      </c>
      <c r="F24" s="43" t="s">
        <v>86</v>
      </c>
      <c r="G24" s="43" t="s">
        <v>86</v>
      </c>
      <c r="H24" s="43" t="s">
        <v>86</v>
      </c>
      <c r="I24" s="43" t="s">
        <v>86</v>
      </c>
      <c r="J24" s="4">
        <v>80</v>
      </c>
      <c r="K24" s="4">
        <v>100</v>
      </c>
      <c r="L24" s="4"/>
      <c r="M24" s="4"/>
      <c r="N24" s="4"/>
      <c r="O24" s="4">
        <v>0</v>
      </c>
      <c r="P24" s="4">
        <v>0</v>
      </c>
      <c r="Q24" s="10">
        <f t="shared" si="0"/>
        <v>25.714285714285715</v>
      </c>
    </row>
    <row r="25" spans="2:17">
      <c r="B25" s="6">
        <v>17</v>
      </c>
      <c r="C25" s="18" t="s">
        <v>116</v>
      </c>
      <c r="D25" s="43" t="s">
        <v>87</v>
      </c>
      <c r="E25" s="43" t="s">
        <v>87</v>
      </c>
      <c r="F25" s="43" t="s">
        <v>87</v>
      </c>
      <c r="G25" s="43" t="s">
        <v>87</v>
      </c>
      <c r="H25" s="43" t="s">
        <v>87</v>
      </c>
      <c r="I25" s="43" t="s">
        <v>87</v>
      </c>
      <c r="J25" s="4">
        <v>80</v>
      </c>
      <c r="K25" s="4">
        <v>100</v>
      </c>
      <c r="L25" s="4"/>
      <c r="M25" s="4"/>
      <c r="N25" s="4"/>
      <c r="O25" s="4">
        <v>0</v>
      </c>
      <c r="P25" s="4">
        <v>0</v>
      </c>
      <c r="Q25" s="10">
        <f t="shared" si="0"/>
        <v>25.714285714285715</v>
      </c>
    </row>
    <row r="26" spans="2:17">
      <c r="B26" s="6">
        <v>18</v>
      </c>
      <c r="C26" s="18" t="s">
        <v>117</v>
      </c>
      <c r="D26" s="43" t="s">
        <v>88</v>
      </c>
      <c r="E26" s="43" t="s">
        <v>88</v>
      </c>
      <c r="F26" s="43" t="s">
        <v>88</v>
      </c>
      <c r="G26" s="43" t="s">
        <v>88</v>
      </c>
      <c r="H26" s="43" t="s">
        <v>88</v>
      </c>
      <c r="I26" s="43" t="s">
        <v>88</v>
      </c>
      <c r="J26" s="4">
        <v>80</v>
      </c>
      <c r="K26" s="4">
        <v>100</v>
      </c>
      <c r="L26" s="4"/>
      <c r="M26" s="4"/>
      <c r="N26" s="4"/>
      <c r="O26" s="4">
        <v>0</v>
      </c>
      <c r="P26" s="4">
        <v>0</v>
      </c>
      <c r="Q26" s="10">
        <f t="shared" si="0"/>
        <v>25.714285714285715</v>
      </c>
    </row>
    <row r="27" spans="2:17">
      <c r="B27" s="6">
        <v>19</v>
      </c>
      <c r="C27" s="18" t="s">
        <v>118</v>
      </c>
      <c r="D27" s="43" t="s">
        <v>89</v>
      </c>
      <c r="E27" s="43" t="s">
        <v>89</v>
      </c>
      <c r="F27" s="43" t="s">
        <v>89</v>
      </c>
      <c r="G27" s="43" t="s">
        <v>89</v>
      </c>
      <c r="H27" s="43" t="s">
        <v>89</v>
      </c>
      <c r="I27" s="43" t="s">
        <v>89</v>
      </c>
      <c r="J27" s="4">
        <v>80</v>
      </c>
      <c r="K27" s="4">
        <v>100</v>
      </c>
      <c r="L27" s="4"/>
      <c r="M27" s="4"/>
      <c r="N27" s="4"/>
      <c r="O27" s="4">
        <v>0</v>
      </c>
      <c r="P27" s="4">
        <v>0</v>
      </c>
      <c r="Q27" s="10">
        <f t="shared" si="0"/>
        <v>25.714285714285715</v>
      </c>
    </row>
    <row r="28" spans="2:17" ht="15" thickBot="1">
      <c r="B28" s="6">
        <v>20</v>
      </c>
      <c r="C28" s="16" t="s">
        <v>119</v>
      </c>
      <c r="D28" s="43" t="s">
        <v>90</v>
      </c>
      <c r="E28" s="43" t="s">
        <v>90</v>
      </c>
      <c r="F28" s="43" t="s">
        <v>90</v>
      </c>
      <c r="G28" s="43" t="s">
        <v>90</v>
      </c>
      <c r="H28" s="43" t="s">
        <v>90</v>
      </c>
      <c r="I28" s="43" t="s">
        <v>90</v>
      </c>
      <c r="J28" s="4">
        <v>80</v>
      </c>
      <c r="K28" s="4">
        <v>90</v>
      </c>
      <c r="L28" s="4"/>
      <c r="M28" s="4"/>
      <c r="N28" s="4"/>
      <c r="O28" s="4">
        <v>0</v>
      </c>
      <c r="P28" s="4">
        <v>0</v>
      </c>
      <c r="Q28" s="10">
        <f t="shared" si="0"/>
        <v>24.285714285714285</v>
      </c>
    </row>
    <row r="29" spans="2:17" ht="15" thickBot="1">
      <c r="B29" s="6">
        <v>21</v>
      </c>
      <c r="C29" s="16" t="s">
        <v>120</v>
      </c>
      <c r="D29" s="43" t="s">
        <v>91</v>
      </c>
      <c r="E29" s="43" t="s">
        <v>91</v>
      </c>
      <c r="F29" s="43" t="s">
        <v>91</v>
      </c>
      <c r="G29" s="43" t="s">
        <v>91</v>
      </c>
      <c r="H29" s="43" t="s">
        <v>91</v>
      </c>
      <c r="I29" s="43" t="s">
        <v>91</v>
      </c>
      <c r="J29" s="4">
        <v>80</v>
      </c>
      <c r="K29" s="4">
        <v>100</v>
      </c>
      <c r="L29" s="4"/>
      <c r="M29" s="4"/>
      <c r="N29" s="4"/>
      <c r="O29" s="4">
        <v>0</v>
      </c>
      <c r="P29" s="4">
        <v>0</v>
      </c>
      <c r="Q29" s="10">
        <f t="shared" si="0"/>
        <v>25.714285714285715</v>
      </c>
    </row>
    <row r="30" spans="2:17" ht="15" thickBot="1">
      <c r="B30" s="6">
        <v>22</v>
      </c>
      <c r="C30" s="16" t="s">
        <v>121</v>
      </c>
      <c r="D30" s="43" t="s">
        <v>92</v>
      </c>
      <c r="E30" s="43" t="s">
        <v>92</v>
      </c>
      <c r="F30" s="43" t="s">
        <v>92</v>
      </c>
      <c r="G30" s="43" t="s">
        <v>92</v>
      </c>
      <c r="H30" s="43" t="s">
        <v>92</v>
      </c>
      <c r="I30" s="43" t="s">
        <v>92</v>
      </c>
      <c r="J30" s="4">
        <v>80</v>
      </c>
      <c r="K30" s="4">
        <v>100</v>
      </c>
      <c r="L30" s="4"/>
      <c r="M30" s="4"/>
      <c r="N30" s="4"/>
      <c r="O30" s="4">
        <v>0</v>
      </c>
      <c r="P30" s="4">
        <v>0</v>
      </c>
      <c r="Q30" s="10">
        <f t="shared" si="0"/>
        <v>25.714285714285715</v>
      </c>
    </row>
    <row r="31" spans="2:17" ht="15" thickBot="1">
      <c r="B31" s="6">
        <v>23</v>
      </c>
      <c r="C31" s="16" t="s">
        <v>122</v>
      </c>
      <c r="D31" s="43" t="s">
        <v>93</v>
      </c>
      <c r="E31" s="43" t="s">
        <v>93</v>
      </c>
      <c r="F31" s="43" t="s">
        <v>93</v>
      </c>
      <c r="G31" s="43" t="s">
        <v>93</v>
      </c>
      <c r="H31" s="43" t="s">
        <v>93</v>
      </c>
      <c r="I31" s="43" t="s">
        <v>93</v>
      </c>
      <c r="J31" s="4">
        <v>90</v>
      </c>
      <c r="K31" s="4">
        <v>50</v>
      </c>
      <c r="L31" s="4"/>
      <c r="M31" s="4"/>
      <c r="N31" s="4"/>
      <c r="O31" s="4">
        <v>0</v>
      </c>
      <c r="P31" s="4">
        <v>0</v>
      </c>
      <c r="Q31" s="10">
        <f t="shared" si="0"/>
        <v>20</v>
      </c>
    </row>
    <row r="32" spans="2:17" ht="15" thickBot="1">
      <c r="B32" s="6">
        <v>24</v>
      </c>
      <c r="C32" s="16" t="s">
        <v>123</v>
      </c>
      <c r="D32" s="43" t="s">
        <v>94</v>
      </c>
      <c r="E32" s="43" t="s">
        <v>94</v>
      </c>
      <c r="F32" s="43" t="s">
        <v>94</v>
      </c>
      <c r="G32" s="43" t="s">
        <v>94</v>
      </c>
      <c r="H32" s="43" t="s">
        <v>94</v>
      </c>
      <c r="I32" s="43" t="s">
        <v>94</v>
      </c>
      <c r="J32" s="4">
        <v>80</v>
      </c>
      <c r="K32" s="4">
        <v>100</v>
      </c>
      <c r="L32" s="4"/>
      <c r="M32" s="4"/>
      <c r="N32" s="4"/>
      <c r="O32" s="4">
        <v>0</v>
      </c>
      <c r="P32" s="4">
        <v>0</v>
      </c>
      <c r="Q32" s="10">
        <f t="shared" si="0"/>
        <v>25.714285714285715</v>
      </c>
    </row>
    <row r="33" spans="2:20">
      <c r="B33" s="6">
        <v>25</v>
      </c>
      <c r="C33" s="6" t="s">
        <v>124</v>
      </c>
      <c r="D33" s="43" t="s">
        <v>95</v>
      </c>
      <c r="E33" s="43" t="s">
        <v>95</v>
      </c>
      <c r="F33" s="43" t="s">
        <v>95</v>
      </c>
      <c r="G33" s="43" t="s">
        <v>95</v>
      </c>
      <c r="H33" s="43" t="s">
        <v>95</v>
      </c>
      <c r="I33" s="43" t="s">
        <v>95</v>
      </c>
      <c r="J33" s="4">
        <v>50</v>
      </c>
      <c r="K33" s="4">
        <v>90</v>
      </c>
      <c r="L33" s="4"/>
      <c r="M33" s="4"/>
      <c r="N33" s="4"/>
      <c r="O33" s="4"/>
      <c r="P33" s="4"/>
      <c r="Q33" s="10">
        <f t="shared" si="0"/>
        <v>20</v>
      </c>
    </row>
    <row r="34" spans="2:20">
      <c r="B34" s="6">
        <v>26</v>
      </c>
      <c r="C34" s="6" t="s">
        <v>125</v>
      </c>
      <c r="D34" s="43" t="s">
        <v>96</v>
      </c>
      <c r="E34" s="43" t="s">
        <v>96</v>
      </c>
      <c r="F34" s="43" t="s">
        <v>96</v>
      </c>
      <c r="G34" s="43" t="s">
        <v>96</v>
      </c>
      <c r="H34" s="43" t="s">
        <v>96</v>
      </c>
      <c r="I34" s="43" t="s">
        <v>96</v>
      </c>
      <c r="J34" s="4">
        <v>80</v>
      </c>
      <c r="K34" s="4">
        <v>100</v>
      </c>
      <c r="L34" s="4"/>
      <c r="M34" s="4"/>
      <c r="N34" s="4"/>
      <c r="O34" s="4"/>
      <c r="P34" s="4"/>
      <c r="Q34" s="10">
        <f t="shared" si="0"/>
        <v>25.714285714285715</v>
      </c>
    </row>
    <row r="35" spans="2:20">
      <c r="B35" s="6">
        <v>27</v>
      </c>
      <c r="C35" s="6" t="s">
        <v>126</v>
      </c>
      <c r="D35" s="43" t="s">
        <v>97</v>
      </c>
      <c r="E35" s="43" t="s">
        <v>97</v>
      </c>
      <c r="F35" s="43" t="s">
        <v>97</v>
      </c>
      <c r="G35" s="43" t="s">
        <v>97</v>
      </c>
      <c r="H35" s="43" t="s">
        <v>97</v>
      </c>
      <c r="I35" s="43" t="s">
        <v>97</v>
      </c>
      <c r="J35" s="4">
        <v>80</v>
      </c>
      <c r="K35" s="4">
        <v>100</v>
      </c>
      <c r="L35" s="4"/>
      <c r="M35" s="4"/>
      <c r="N35" s="4"/>
      <c r="O35" s="4"/>
      <c r="P35" s="4"/>
      <c r="Q35" s="10">
        <f t="shared" si="0"/>
        <v>25.714285714285715</v>
      </c>
    </row>
    <row r="36" spans="2:20">
      <c r="B36" s="6">
        <v>28</v>
      </c>
      <c r="C36" s="6" t="s">
        <v>127</v>
      </c>
      <c r="D36" s="43" t="s">
        <v>98</v>
      </c>
      <c r="E36" s="43" t="s">
        <v>98</v>
      </c>
      <c r="F36" s="43" t="s">
        <v>98</v>
      </c>
      <c r="G36" s="43" t="s">
        <v>98</v>
      </c>
      <c r="H36" s="43" t="s">
        <v>98</v>
      </c>
      <c r="I36" s="43" t="s">
        <v>98</v>
      </c>
      <c r="J36" s="4">
        <v>80</v>
      </c>
      <c r="K36" s="4">
        <v>100</v>
      </c>
      <c r="L36" s="4"/>
      <c r="M36" s="4"/>
      <c r="N36" s="4"/>
      <c r="O36" s="4"/>
      <c r="P36" s="4"/>
      <c r="Q36" s="10">
        <f t="shared" si="0"/>
        <v>25.714285714285715</v>
      </c>
    </row>
    <row r="37" spans="2:20">
      <c r="B37" s="6">
        <v>29</v>
      </c>
      <c r="C37" s="6" t="s">
        <v>128</v>
      </c>
      <c r="D37" s="43" t="s">
        <v>99</v>
      </c>
      <c r="E37" s="43" t="s">
        <v>99</v>
      </c>
      <c r="F37" s="43" t="s">
        <v>99</v>
      </c>
      <c r="G37" s="43" t="s">
        <v>99</v>
      </c>
      <c r="H37" s="43" t="s">
        <v>99</v>
      </c>
      <c r="I37" s="43" t="s">
        <v>99</v>
      </c>
      <c r="J37" s="4">
        <v>80</v>
      </c>
      <c r="K37" s="4">
        <v>80</v>
      </c>
      <c r="L37" s="4"/>
      <c r="M37" s="4"/>
      <c r="N37" s="4"/>
      <c r="O37" s="4"/>
      <c r="P37" s="4"/>
      <c r="Q37" s="10">
        <f t="shared" si="0"/>
        <v>22.857142857142858</v>
      </c>
    </row>
    <row r="38" spans="2:20">
      <c r="B38" s="6">
        <f t="shared" ref="B38:B53" si="1">B37+1</f>
        <v>30</v>
      </c>
      <c r="C38" s="6"/>
      <c r="D38" s="40"/>
      <c r="E38" s="40"/>
      <c r="F38" s="40"/>
      <c r="G38" s="40"/>
      <c r="H38" s="40"/>
      <c r="I38" s="40"/>
      <c r="J38" s="4"/>
      <c r="K38" s="4"/>
      <c r="L38" s="4"/>
      <c r="M38" s="4"/>
      <c r="N38" s="4"/>
      <c r="O38" s="4"/>
      <c r="P38" s="4"/>
      <c r="Q38" s="10">
        <f t="shared" si="0"/>
        <v>0</v>
      </c>
    </row>
    <row r="39" spans="2:20">
      <c r="B39" s="6">
        <f t="shared" si="1"/>
        <v>31</v>
      </c>
      <c r="C39" s="6"/>
      <c r="D39" s="40"/>
      <c r="E39" s="40"/>
      <c r="F39" s="40"/>
      <c r="G39" s="40"/>
      <c r="H39" s="40"/>
      <c r="I39" s="40"/>
      <c r="J39" s="4"/>
      <c r="K39" s="4"/>
      <c r="L39" s="4"/>
      <c r="M39" s="4"/>
      <c r="N39" s="4"/>
      <c r="O39" s="4"/>
      <c r="P39" s="4"/>
      <c r="Q39" s="10">
        <f t="shared" si="0"/>
        <v>0</v>
      </c>
      <c r="T39">
        <v>2800</v>
      </c>
    </row>
    <row r="40" spans="2:20">
      <c r="B40" s="6">
        <f t="shared" si="1"/>
        <v>32</v>
      </c>
      <c r="C40" s="6"/>
      <c r="D40" s="40"/>
      <c r="E40" s="40"/>
      <c r="F40" s="40"/>
      <c r="G40" s="40"/>
      <c r="H40" s="40"/>
      <c r="I40" s="40"/>
      <c r="J40" s="4"/>
      <c r="K40" s="4"/>
      <c r="L40" s="4"/>
      <c r="M40" s="4"/>
      <c r="N40" s="4"/>
      <c r="O40" s="4"/>
      <c r="P40" s="4"/>
      <c r="Q40" s="10">
        <f t="shared" si="0"/>
        <v>0</v>
      </c>
    </row>
    <row r="41" spans="2:20">
      <c r="B41" s="6">
        <f t="shared" si="1"/>
        <v>33</v>
      </c>
      <c r="C41" s="6"/>
      <c r="D41" s="40"/>
      <c r="E41" s="40"/>
      <c r="F41" s="40"/>
      <c r="G41" s="40"/>
      <c r="H41" s="40"/>
      <c r="I41" s="40"/>
      <c r="J41" s="4"/>
      <c r="K41" s="4"/>
      <c r="L41" s="4"/>
      <c r="M41" s="4"/>
      <c r="N41" s="4"/>
      <c r="O41" s="4"/>
      <c r="P41" s="4"/>
      <c r="Q41" s="10">
        <f t="shared" si="0"/>
        <v>0</v>
      </c>
    </row>
    <row r="42" spans="2:20">
      <c r="B42" s="6">
        <f t="shared" si="1"/>
        <v>34</v>
      </c>
      <c r="C42" s="6"/>
      <c r="D42" s="40"/>
      <c r="E42" s="40"/>
      <c r="F42" s="40"/>
      <c r="G42" s="40"/>
      <c r="H42" s="40"/>
      <c r="I42" s="40"/>
      <c r="J42" s="4"/>
      <c r="K42" s="4"/>
      <c r="L42" s="4"/>
      <c r="M42" s="4"/>
      <c r="N42" s="4"/>
      <c r="O42" s="4"/>
      <c r="P42" s="4"/>
      <c r="Q42" s="10">
        <f t="shared" si="0"/>
        <v>0</v>
      </c>
    </row>
    <row r="43" spans="2:20">
      <c r="B43" s="6">
        <f t="shared" si="1"/>
        <v>35</v>
      </c>
      <c r="C43" s="6"/>
      <c r="D43" s="40"/>
      <c r="E43" s="40"/>
      <c r="F43" s="40"/>
      <c r="G43" s="40"/>
      <c r="H43" s="40"/>
      <c r="I43" s="40"/>
      <c r="J43" s="4"/>
      <c r="K43" s="4"/>
      <c r="L43" s="4"/>
      <c r="M43" s="4"/>
      <c r="N43" s="4"/>
      <c r="O43" s="4"/>
      <c r="P43" s="4"/>
      <c r="Q43" s="10">
        <f t="shared" si="0"/>
        <v>0</v>
      </c>
    </row>
    <row r="44" spans="2:20">
      <c r="B44" s="6">
        <f t="shared" si="1"/>
        <v>36</v>
      </c>
      <c r="C44" s="6"/>
      <c r="D44" s="40"/>
      <c r="E44" s="40"/>
      <c r="F44" s="40"/>
      <c r="G44" s="40"/>
      <c r="H44" s="40"/>
      <c r="I44" s="40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20">
      <c r="B45" s="6">
        <f t="shared" si="1"/>
        <v>37</v>
      </c>
      <c r="C45" s="7"/>
      <c r="D45" s="40"/>
      <c r="E45" s="40"/>
      <c r="F45" s="40"/>
      <c r="G45" s="40"/>
      <c r="H45" s="40"/>
      <c r="I45" s="40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20">
      <c r="B46" s="6">
        <f t="shared" si="1"/>
        <v>38</v>
      </c>
      <c r="C46" s="7"/>
      <c r="D46" s="40"/>
      <c r="E46" s="40"/>
      <c r="F46" s="40"/>
      <c r="G46" s="40"/>
      <c r="H46" s="40"/>
      <c r="I46" s="40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20">
      <c r="B47" s="6">
        <f t="shared" si="1"/>
        <v>39</v>
      </c>
      <c r="C47" s="7"/>
      <c r="D47" s="40"/>
      <c r="E47" s="40"/>
      <c r="F47" s="40"/>
      <c r="G47" s="40"/>
      <c r="H47" s="40"/>
      <c r="I47" s="40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20">
      <c r="B48" s="6">
        <f t="shared" si="1"/>
        <v>40</v>
      </c>
      <c r="C48" s="7"/>
      <c r="D48" s="40"/>
      <c r="E48" s="40"/>
      <c r="F48" s="40"/>
      <c r="G48" s="40"/>
      <c r="H48" s="40"/>
      <c r="I48" s="40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>
      <c r="B49" s="6">
        <f t="shared" si="1"/>
        <v>41</v>
      </c>
      <c r="C49" s="7"/>
      <c r="D49" s="40"/>
      <c r="E49" s="40"/>
      <c r="F49" s="40"/>
      <c r="G49" s="40"/>
      <c r="H49" s="40"/>
      <c r="I49" s="40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>
      <c r="B50" s="6">
        <f t="shared" si="1"/>
        <v>42</v>
      </c>
      <c r="C50" s="7"/>
      <c r="D50" s="40"/>
      <c r="E50" s="40"/>
      <c r="F50" s="40"/>
      <c r="G50" s="40"/>
      <c r="H50" s="40"/>
      <c r="I50" s="40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>
      <c r="B51" s="6">
        <f t="shared" si="1"/>
        <v>43</v>
      </c>
      <c r="C51" s="7"/>
      <c r="D51" s="40"/>
      <c r="E51" s="40"/>
      <c r="F51" s="40"/>
      <c r="G51" s="40"/>
      <c r="H51" s="40"/>
      <c r="I51" s="40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>
      <c r="B52" s="6">
        <f t="shared" si="1"/>
        <v>44</v>
      </c>
      <c r="C52" s="7"/>
      <c r="D52" s="40"/>
      <c r="E52" s="40"/>
      <c r="F52" s="40"/>
      <c r="G52" s="40"/>
      <c r="H52" s="40"/>
      <c r="I52" s="40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>
      <c r="B53" s="6">
        <f t="shared" si="1"/>
        <v>45</v>
      </c>
      <c r="C53" s="3"/>
      <c r="D53" s="44"/>
      <c r="E53" s="45"/>
      <c r="F53" s="45"/>
      <c r="G53" s="45"/>
      <c r="H53" s="45"/>
      <c r="I53" s="46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>
      <c r="C54" s="22"/>
      <c r="D54" s="22"/>
      <c r="E54" s="1"/>
      <c r="H54" s="25" t="s">
        <v>19</v>
      </c>
      <c r="I54" s="25"/>
      <c r="J54" s="11">
        <f>COUNTIF(J9:J53,"&gt;=70")</f>
        <v>26</v>
      </c>
      <c r="K54" s="11">
        <f t="shared" ref="K54:P54" si="3">COUNTIF(K9:K53,"&gt;=70")</f>
        <v>28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>
      <c r="C55" s="22"/>
      <c r="D55" s="22"/>
      <c r="E55" s="8"/>
      <c r="H55" s="26" t="s">
        <v>20</v>
      </c>
      <c r="I55" s="26"/>
      <c r="J55" s="12">
        <f>COUNTIF(J9:J53,"&lt;70")</f>
        <v>3</v>
      </c>
      <c r="K55" s="12">
        <f t="shared" ref="K55:Q55" si="5">COUNTIF(K9:K53,"&lt;70")</f>
        <v>1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24</v>
      </c>
      <c r="P55" s="12">
        <f t="shared" si="5"/>
        <v>24</v>
      </c>
      <c r="Q55" s="12">
        <f t="shared" si="5"/>
        <v>45</v>
      </c>
    </row>
    <row r="56" spans="2:17">
      <c r="C56" s="22"/>
      <c r="D56" s="22"/>
      <c r="E56" s="22"/>
      <c r="H56" s="26" t="s">
        <v>21</v>
      </c>
      <c r="I56" s="26"/>
      <c r="J56" s="12">
        <f>COUNT(J9:J53)</f>
        <v>29</v>
      </c>
      <c r="K56" s="12">
        <f t="shared" ref="K56:Q56" si="6">COUNT(K9:K53)</f>
        <v>29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24</v>
      </c>
      <c r="P56" s="12">
        <f t="shared" si="6"/>
        <v>24</v>
      </c>
      <c r="Q56" s="12">
        <f t="shared" si="6"/>
        <v>45</v>
      </c>
    </row>
    <row r="57" spans="2:17">
      <c r="C57" s="22"/>
      <c r="D57" s="22"/>
      <c r="E57" s="1"/>
      <c r="H57" s="27" t="s">
        <v>16</v>
      </c>
      <c r="I57" s="27"/>
      <c r="J57" s="13">
        <f>J54/J56</f>
        <v>0.89655172413793105</v>
      </c>
      <c r="K57" s="14">
        <f t="shared" ref="K57:Q57" si="7">K54/K56</f>
        <v>0.96551724137931039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>
      <c r="C58" s="22"/>
      <c r="D58" s="22"/>
      <c r="E58" s="1"/>
      <c r="H58" s="27" t="s">
        <v>17</v>
      </c>
      <c r="I58" s="27"/>
      <c r="J58" s="13">
        <f>J55/J56</f>
        <v>0.10344827586206896</v>
      </c>
      <c r="K58" s="13">
        <f t="shared" ref="K58:Q58" si="8">K55/K56</f>
        <v>3.4482758620689655E-2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>
      <c r="C59" s="22"/>
      <c r="D59" s="22"/>
      <c r="E59" s="8"/>
    </row>
    <row r="60" spans="2:17">
      <c r="C60" s="1"/>
      <c r="D60" s="1"/>
      <c r="E60" s="8"/>
    </row>
    <row r="61" spans="2:17">
      <c r="J61" s="28"/>
      <c r="K61" s="28"/>
      <c r="L61" s="28"/>
      <c r="M61" s="28"/>
      <c r="N61" s="28"/>
      <c r="O61" s="28"/>
      <c r="P61" s="28"/>
    </row>
    <row r="62" spans="2:17">
      <c r="J62" s="21" t="s">
        <v>18</v>
      </c>
      <c r="K62" s="21"/>
      <c r="L62" s="21"/>
      <c r="M62" s="21"/>
      <c r="N62" s="21"/>
      <c r="O62" s="21"/>
      <c r="P62" s="21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U62"/>
  <sheetViews>
    <sheetView tabSelected="1" zoomScale="90" zoomScaleNormal="90" workbookViewId="0">
      <selection activeCell="T10" sqref="T10"/>
    </sheetView>
  </sheetViews>
  <sheetFormatPr baseColWidth="10" defaultRowHeight="14.4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4" width="5.6640625" customWidth="1"/>
    <col min="15" max="15" width="11" customWidth="1"/>
    <col min="16" max="16" width="5.6640625" customWidth="1"/>
    <col min="17" max="17" width="8.6640625" customWidth="1"/>
    <col min="18" max="19" width="5.6640625" customWidth="1"/>
  </cols>
  <sheetData>
    <row r="2" spans="1:18" ht="15.6">
      <c r="B2" s="39" t="s">
        <v>9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2"/>
      <c r="R2" s="2"/>
    </row>
    <row r="3" spans="1:18">
      <c r="C3" s="24" t="s">
        <v>8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1"/>
      <c r="R3" s="1"/>
    </row>
    <row r="4" spans="1:18">
      <c r="C4" t="s">
        <v>0</v>
      </c>
      <c r="D4" s="29" t="s">
        <v>24</v>
      </c>
      <c r="E4" s="29"/>
      <c r="F4" s="29"/>
      <c r="G4" s="29"/>
      <c r="I4" t="s">
        <v>1</v>
      </c>
      <c r="J4" s="30" t="s">
        <v>29</v>
      </c>
      <c r="K4" s="30"/>
      <c r="M4" t="s">
        <v>2</v>
      </c>
      <c r="N4" s="31">
        <v>45749</v>
      </c>
      <c r="O4" s="31"/>
    </row>
    <row r="5" spans="1:18" ht="6.75" customHeight="1">
      <c r="D5" s="5"/>
      <c r="E5" s="5"/>
      <c r="F5" s="5"/>
      <c r="G5" s="5"/>
    </row>
    <row r="6" spans="1:18">
      <c r="C6" t="s">
        <v>3</v>
      </c>
      <c r="D6" s="30" t="s">
        <v>173</v>
      </c>
      <c r="E6" s="30"/>
      <c r="F6" s="30"/>
      <c r="G6" s="30"/>
      <c r="I6" s="22" t="s">
        <v>22</v>
      </c>
      <c r="J6" s="22"/>
      <c r="K6" s="23" t="s">
        <v>25</v>
      </c>
      <c r="L6" s="23"/>
      <c r="M6" s="23"/>
      <c r="N6" s="23"/>
      <c r="O6" s="23"/>
      <c r="P6" s="23"/>
    </row>
    <row r="7" spans="1:18" ht="11.25" customHeight="1"/>
    <row r="8" spans="1:18">
      <c r="B8" s="3" t="s">
        <v>4</v>
      </c>
      <c r="C8" s="3" t="s">
        <v>6</v>
      </c>
      <c r="D8" s="51" t="s">
        <v>5</v>
      </c>
      <c r="E8" s="51"/>
      <c r="F8" s="51"/>
      <c r="G8" s="51"/>
      <c r="H8" s="51"/>
      <c r="I8" s="51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1:18">
      <c r="B9" s="6">
        <v>1</v>
      </c>
      <c r="C9" s="18" t="s">
        <v>150</v>
      </c>
      <c r="D9" s="48" t="s">
        <v>129</v>
      </c>
      <c r="E9" s="34" t="s">
        <v>129</v>
      </c>
      <c r="F9" s="34" t="s">
        <v>129</v>
      </c>
      <c r="G9" s="34" t="s">
        <v>129</v>
      </c>
      <c r="H9" s="34" t="s">
        <v>129</v>
      </c>
      <c r="I9" s="35" t="s">
        <v>129</v>
      </c>
      <c r="J9" s="4">
        <v>80</v>
      </c>
      <c r="K9" s="4">
        <v>100</v>
      </c>
      <c r="L9" s="4"/>
      <c r="M9" s="4"/>
      <c r="N9" s="4"/>
      <c r="O9" s="4">
        <v>0</v>
      </c>
      <c r="P9" s="4">
        <v>0</v>
      </c>
      <c r="Q9" s="10">
        <f>SUM(J9:P9)/7</f>
        <v>25.714285714285715</v>
      </c>
    </row>
    <row r="10" spans="1:18">
      <c r="B10" s="6">
        <f>B9+1</f>
        <v>2</v>
      </c>
      <c r="C10" s="18" t="s">
        <v>151</v>
      </c>
      <c r="D10" s="48" t="s">
        <v>130</v>
      </c>
      <c r="E10" s="34" t="s">
        <v>130</v>
      </c>
      <c r="F10" s="34" t="s">
        <v>130</v>
      </c>
      <c r="G10" s="34" t="s">
        <v>130</v>
      </c>
      <c r="H10" s="34" t="s">
        <v>130</v>
      </c>
      <c r="I10" s="35" t="s">
        <v>130</v>
      </c>
      <c r="J10" s="4">
        <v>80</v>
      </c>
      <c r="K10" s="4">
        <v>80</v>
      </c>
      <c r="L10" s="4"/>
      <c r="M10" s="4"/>
      <c r="N10" s="4"/>
      <c r="O10" s="4">
        <v>0</v>
      </c>
      <c r="P10" s="4">
        <v>0</v>
      </c>
      <c r="Q10" s="10">
        <f t="shared" ref="Q10:Q48" si="0">SUM(J10:P10)/7</f>
        <v>22.857142857142858</v>
      </c>
    </row>
    <row r="11" spans="1:18">
      <c r="B11" s="6">
        <f t="shared" ref="B11:B53" si="1">B10+1</f>
        <v>3</v>
      </c>
      <c r="C11" s="18" t="s">
        <v>152</v>
      </c>
      <c r="D11" s="48" t="s">
        <v>131</v>
      </c>
      <c r="E11" s="34" t="s">
        <v>131</v>
      </c>
      <c r="F11" s="34" t="s">
        <v>131</v>
      </c>
      <c r="G11" s="34" t="s">
        <v>131</v>
      </c>
      <c r="H11" s="34" t="s">
        <v>131</v>
      </c>
      <c r="I11" s="35" t="s">
        <v>131</v>
      </c>
      <c r="J11" s="4">
        <v>80</v>
      </c>
      <c r="K11" s="4">
        <v>80</v>
      </c>
      <c r="L11" s="4"/>
      <c r="M11" s="4"/>
      <c r="N11" s="4"/>
      <c r="O11" s="4">
        <v>0</v>
      </c>
      <c r="P11" s="4">
        <v>0</v>
      </c>
      <c r="Q11" s="10">
        <f t="shared" si="0"/>
        <v>22.857142857142858</v>
      </c>
    </row>
    <row r="12" spans="1:18">
      <c r="A12">
        <v>100</v>
      </c>
      <c r="B12" s="6">
        <f t="shared" si="1"/>
        <v>4</v>
      </c>
      <c r="C12" s="18" t="s">
        <v>153</v>
      </c>
      <c r="D12" s="48" t="s">
        <v>132</v>
      </c>
      <c r="E12" s="34" t="s">
        <v>132</v>
      </c>
      <c r="F12" s="34" t="s">
        <v>132</v>
      </c>
      <c r="G12" s="34" t="s">
        <v>132</v>
      </c>
      <c r="H12" s="34" t="s">
        <v>132</v>
      </c>
      <c r="I12" s="35" t="s">
        <v>132</v>
      </c>
      <c r="J12" s="4">
        <v>80</v>
      </c>
      <c r="K12" s="4">
        <v>100</v>
      </c>
      <c r="L12" s="4"/>
      <c r="M12" s="4"/>
      <c r="N12" s="4"/>
      <c r="O12" s="4">
        <v>0</v>
      </c>
      <c r="P12" s="4">
        <v>0</v>
      </c>
      <c r="Q12" s="10">
        <f t="shared" si="0"/>
        <v>25.714285714285715</v>
      </c>
    </row>
    <row r="13" spans="1:18">
      <c r="B13" s="6">
        <f t="shared" si="1"/>
        <v>5</v>
      </c>
      <c r="C13" s="18" t="s">
        <v>154</v>
      </c>
      <c r="D13" s="48" t="s">
        <v>133</v>
      </c>
      <c r="E13" s="34" t="s">
        <v>133</v>
      </c>
      <c r="F13" s="34" t="s">
        <v>133</v>
      </c>
      <c r="G13" s="34" t="s">
        <v>133</v>
      </c>
      <c r="H13" s="34" t="s">
        <v>133</v>
      </c>
      <c r="I13" s="35" t="s">
        <v>133</v>
      </c>
      <c r="J13" s="4">
        <v>80</v>
      </c>
      <c r="K13" s="4">
        <v>100</v>
      </c>
      <c r="L13" s="4"/>
      <c r="M13" s="4"/>
      <c r="N13" s="4"/>
      <c r="O13" s="4">
        <v>0</v>
      </c>
      <c r="P13" s="4">
        <v>0</v>
      </c>
      <c r="Q13" s="10">
        <f t="shared" si="0"/>
        <v>25.714285714285715</v>
      </c>
    </row>
    <row r="14" spans="1:18">
      <c r="B14" s="6">
        <f t="shared" si="1"/>
        <v>6</v>
      </c>
      <c r="C14" s="18" t="s">
        <v>155</v>
      </c>
      <c r="D14" s="48" t="s">
        <v>134</v>
      </c>
      <c r="E14" s="34" t="s">
        <v>134</v>
      </c>
      <c r="F14" s="34" t="s">
        <v>134</v>
      </c>
      <c r="G14" s="34" t="s">
        <v>134</v>
      </c>
      <c r="H14" s="34" t="s">
        <v>134</v>
      </c>
      <c r="I14" s="35" t="s">
        <v>134</v>
      </c>
      <c r="J14" s="4">
        <v>50</v>
      </c>
      <c r="K14" s="4">
        <v>50</v>
      </c>
      <c r="L14" s="4"/>
      <c r="M14" s="4"/>
      <c r="N14" s="4"/>
      <c r="O14" s="4">
        <v>0</v>
      </c>
      <c r="P14" s="4">
        <v>0</v>
      </c>
      <c r="Q14" s="10">
        <f t="shared" si="0"/>
        <v>14.285714285714286</v>
      </c>
    </row>
    <row r="15" spans="1:18">
      <c r="B15" s="6">
        <f t="shared" si="1"/>
        <v>7</v>
      </c>
      <c r="C15" s="18" t="s">
        <v>156</v>
      </c>
      <c r="D15" s="48" t="s">
        <v>135</v>
      </c>
      <c r="E15" s="34" t="s">
        <v>135</v>
      </c>
      <c r="F15" s="34" t="s">
        <v>135</v>
      </c>
      <c r="G15" s="34" t="s">
        <v>135</v>
      </c>
      <c r="H15" s="34" t="s">
        <v>135</v>
      </c>
      <c r="I15" s="35" t="s">
        <v>135</v>
      </c>
      <c r="J15" s="4">
        <v>80</v>
      </c>
      <c r="K15" s="4">
        <v>100</v>
      </c>
      <c r="L15" s="4"/>
      <c r="M15" s="4"/>
      <c r="N15" s="4"/>
      <c r="O15" s="4">
        <v>0</v>
      </c>
      <c r="P15" s="4">
        <v>0</v>
      </c>
      <c r="Q15" s="10">
        <f t="shared" si="0"/>
        <v>25.714285714285715</v>
      </c>
    </row>
    <row r="16" spans="1:18">
      <c r="B16" s="6">
        <f t="shared" si="1"/>
        <v>8</v>
      </c>
      <c r="C16" s="18" t="s">
        <v>157</v>
      </c>
      <c r="D16" s="48" t="s">
        <v>136</v>
      </c>
      <c r="E16" s="34" t="s">
        <v>136</v>
      </c>
      <c r="F16" s="34" t="s">
        <v>136</v>
      </c>
      <c r="G16" s="34" t="s">
        <v>136</v>
      </c>
      <c r="H16" s="34" t="s">
        <v>136</v>
      </c>
      <c r="I16" s="35" t="s">
        <v>136</v>
      </c>
      <c r="J16" s="4">
        <v>80</v>
      </c>
      <c r="K16" s="4">
        <v>100</v>
      </c>
      <c r="L16" s="4"/>
      <c r="M16" s="4"/>
      <c r="N16" s="4"/>
      <c r="O16" s="4">
        <v>0</v>
      </c>
      <c r="P16" s="4">
        <v>0</v>
      </c>
      <c r="Q16" s="10">
        <f t="shared" si="0"/>
        <v>25.714285714285715</v>
      </c>
    </row>
    <row r="17" spans="2:21">
      <c r="B17" s="6">
        <f t="shared" si="1"/>
        <v>9</v>
      </c>
      <c r="C17" s="18" t="s">
        <v>158</v>
      </c>
      <c r="D17" s="48" t="s">
        <v>137</v>
      </c>
      <c r="E17" s="34" t="s">
        <v>137</v>
      </c>
      <c r="F17" s="34" t="s">
        <v>137</v>
      </c>
      <c r="G17" s="34" t="s">
        <v>137</v>
      </c>
      <c r="H17" s="34" t="s">
        <v>137</v>
      </c>
      <c r="I17" s="35" t="s">
        <v>137</v>
      </c>
      <c r="J17" s="4">
        <v>80</v>
      </c>
      <c r="K17" s="4">
        <v>100</v>
      </c>
      <c r="L17" s="4"/>
      <c r="M17" s="4"/>
      <c r="N17" s="4"/>
      <c r="O17" s="4">
        <v>0</v>
      </c>
      <c r="P17" s="4">
        <v>0</v>
      </c>
      <c r="Q17" s="10">
        <f t="shared" si="0"/>
        <v>25.714285714285715</v>
      </c>
    </row>
    <row r="18" spans="2:21">
      <c r="B18" s="6">
        <f t="shared" si="1"/>
        <v>10</v>
      </c>
      <c r="C18" s="18" t="s">
        <v>159</v>
      </c>
      <c r="D18" s="48" t="s">
        <v>138</v>
      </c>
      <c r="E18" s="34" t="s">
        <v>138</v>
      </c>
      <c r="F18" s="34" t="s">
        <v>138</v>
      </c>
      <c r="G18" s="34" t="s">
        <v>138</v>
      </c>
      <c r="H18" s="34" t="s">
        <v>138</v>
      </c>
      <c r="I18" s="35" t="s">
        <v>138</v>
      </c>
      <c r="J18" s="4">
        <v>80</v>
      </c>
      <c r="K18" s="4">
        <v>100</v>
      </c>
      <c r="L18" s="4"/>
      <c r="M18" s="4"/>
      <c r="N18" s="4"/>
      <c r="O18" s="4">
        <v>0</v>
      </c>
      <c r="P18" s="4">
        <v>0</v>
      </c>
      <c r="Q18" s="10">
        <f t="shared" si="0"/>
        <v>25.714285714285715</v>
      </c>
    </row>
    <row r="19" spans="2:21">
      <c r="B19" s="6">
        <f t="shared" si="1"/>
        <v>11</v>
      </c>
      <c r="C19" s="18" t="s">
        <v>160</v>
      </c>
      <c r="D19" s="48" t="s">
        <v>139</v>
      </c>
      <c r="E19" s="34" t="s">
        <v>139</v>
      </c>
      <c r="F19" s="34" t="s">
        <v>139</v>
      </c>
      <c r="G19" s="34" t="s">
        <v>139</v>
      </c>
      <c r="H19" s="34" t="s">
        <v>139</v>
      </c>
      <c r="I19" s="35" t="s">
        <v>139</v>
      </c>
      <c r="J19" s="4">
        <v>80</v>
      </c>
      <c r="K19" s="4">
        <v>100</v>
      </c>
      <c r="L19" s="4"/>
      <c r="M19" s="4"/>
      <c r="N19" s="4"/>
      <c r="O19" s="4">
        <v>0</v>
      </c>
      <c r="P19" s="4">
        <v>0</v>
      </c>
      <c r="Q19" s="10">
        <f t="shared" si="0"/>
        <v>25.714285714285715</v>
      </c>
    </row>
    <row r="20" spans="2:21">
      <c r="B20" s="6">
        <f t="shared" si="1"/>
        <v>12</v>
      </c>
      <c r="C20" s="18" t="s">
        <v>161</v>
      </c>
      <c r="D20" s="48" t="s">
        <v>140</v>
      </c>
      <c r="E20" s="34" t="s">
        <v>140</v>
      </c>
      <c r="F20" s="34" t="s">
        <v>140</v>
      </c>
      <c r="G20" s="34" t="s">
        <v>140</v>
      </c>
      <c r="H20" s="34" t="s">
        <v>140</v>
      </c>
      <c r="I20" s="35" t="s">
        <v>140</v>
      </c>
      <c r="J20" s="4">
        <v>80</v>
      </c>
      <c r="K20" s="4">
        <v>80</v>
      </c>
      <c r="L20" s="4"/>
      <c r="M20" s="4"/>
      <c r="N20" s="4"/>
      <c r="O20" s="4">
        <v>0</v>
      </c>
      <c r="P20" s="4">
        <v>0</v>
      </c>
      <c r="Q20" s="10">
        <f t="shared" si="0"/>
        <v>22.857142857142858</v>
      </c>
    </row>
    <row r="21" spans="2:21">
      <c r="B21" s="6">
        <f t="shared" si="1"/>
        <v>13</v>
      </c>
      <c r="C21" s="18" t="s">
        <v>162</v>
      </c>
      <c r="D21" s="48" t="s">
        <v>141</v>
      </c>
      <c r="E21" s="34" t="s">
        <v>141</v>
      </c>
      <c r="F21" s="34" t="s">
        <v>141</v>
      </c>
      <c r="G21" s="34" t="s">
        <v>141</v>
      </c>
      <c r="H21" s="34" t="s">
        <v>141</v>
      </c>
      <c r="I21" s="35" t="s">
        <v>141</v>
      </c>
      <c r="J21" s="4">
        <v>80</v>
      </c>
      <c r="K21" s="4">
        <v>100</v>
      </c>
      <c r="L21" s="4"/>
      <c r="M21" s="4"/>
      <c r="N21" s="4"/>
      <c r="O21" s="4">
        <v>0</v>
      </c>
      <c r="P21" s="4">
        <v>0</v>
      </c>
      <c r="Q21" s="10">
        <f t="shared" si="0"/>
        <v>25.714285714285715</v>
      </c>
    </row>
    <row r="22" spans="2:21">
      <c r="B22" s="6">
        <f t="shared" si="1"/>
        <v>14</v>
      </c>
      <c r="C22" s="18" t="s">
        <v>163</v>
      </c>
      <c r="D22" s="48" t="s">
        <v>142</v>
      </c>
      <c r="E22" s="34" t="s">
        <v>142</v>
      </c>
      <c r="F22" s="34" t="s">
        <v>142</v>
      </c>
      <c r="G22" s="34" t="s">
        <v>142</v>
      </c>
      <c r="H22" s="34" t="s">
        <v>142</v>
      </c>
      <c r="I22" s="35" t="s">
        <v>142</v>
      </c>
      <c r="J22" s="4">
        <v>50</v>
      </c>
      <c r="K22" s="4">
        <v>100</v>
      </c>
      <c r="L22" s="4"/>
      <c r="M22" s="4"/>
      <c r="N22" s="4"/>
      <c r="O22" s="4">
        <v>0</v>
      </c>
      <c r="P22" s="4">
        <v>0</v>
      </c>
      <c r="Q22" s="10">
        <f t="shared" si="0"/>
        <v>21.428571428571427</v>
      </c>
    </row>
    <row r="23" spans="2:21">
      <c r="B23" s="6">
        <f t="shared" si="1"/>
        <v>15</v>
      </c>
      <c r="C23" s="18" t="s">
        <v>164</v>
      </c>
      <c r="D23" s="48" t="s">
        <v>143</v>
      </c>
      <c r="E23" s="34" t="s">
        <v>143</v>
      </c>
      <c r="F23" s="34" t="s">
        <v>143</v>
      </c>
      <c r="G23" s="34" t="s">
        <v>143</v>
      </c>
      <c r="H23" s="34" t="s">
        <v>143</v>
      </c>
      <c r="I23" s="35" t="s">
        <v>143</v>
      </c>
      <c r="J23" s="4">
        <v>80</v>
      </c>
      <c r="K23" s="4">
        <v>100</v>
      </c>
      <c r="L23" s="4"/>
      <c r="M23" s="4"/>
      <c r="N23" s="4"/>
      <c r="O23" s="4">
        <v>0</v>
      </c>
      <c r="P23" s="4">
        <v>0</v>
      </c>
      <c r="Q23" s="10">
        <f t="shared" si="0"/>
        <v>25.714285714285715</v>
      </c>
    </row>
    <row r="24" spans="2:21">
      <c r="B24" s="6">
        <f t="shared" si="1"/>
        <v>16</v>
      </c>
      <c r="C24" s="18" t="s">
        <v>165</v>
      </c>
      <c r="D24" s="48" t="s">
        <v>144</v>
      </c>
      <c r="E24" s="34" t="s">
        <v>144</v>
      </c>
      <c r="F24" s="34" t="s">
        <v>144</v>
      </c>
      <c r="G24" s="34" t="s">
        <v>144</v>
      </c>
      <c r="H24" s="34" t="s">
        <v>144</v>
      </c>
      <c r="I24" s="35" t="s">
        <v>144</v>
      </c>
      <c r="J24" s="4">
        <v>80</v>
      </c>
      <c r="K24" s="4">
        <v>100</v>
      </c>
      <c r="L24" s="4"/>
      <c r="M24" s="4"/>
      <c r="N24" s="4"/>
      <c r="O24" s="4">
        <v>0</v>
      </c>
      <c r="P24" s="4">
        <v>0</v>
      </c>
      <c r="Q24" s="10">
        <f t="shared" si="0"/>
        <v>25.714285714285715</v>
      </c>
    </row>
    <row r="25" spans="2:21">
      <c r="B25" s="6">
        <f t="shared" si="1"/>
        <v>17</v>
      </c>
      <c r="C25" s="18" t="s">
        <v>166</v>
      </c>
      <c r="D25" s="48" t="s">
        <v>145</v>
      </c>
      <c r="E25" s="34" t="s">
        <v>145</v>
      </c>
      <c r="F25" s="34" t="s">
        <v>145</v>
      </c>
      <c r="G25" s="34" t="s">
        <v>145</v>
      </c>
      <c r="H25" s="34" t="s">
        <v>145</v>
      </c>
      <c r="I25" s="35" t="s">
        <v>145</v>
      </c>
      <c r="J25" s="4">
        <v>80</v>
      </c>
      <c r="K25" s="4">
        <v>50</v>
      </c>
      <c r="L25" s="4"/>
      <c r="M25" s="4"/>
      <c r="N25" s="4"/>
      <c r="O25" s="4">
        <v>0</v>
      </c>
      <c r="P25" s="4">
        <v>0</v>
      </c>
      <c r="Q25" s="10">
        <f t="shared" si="0"/>
        <v>18.571428571428573</v>
      </c>
    </row>
    <row r="26" spans="2:21">
      <c r="B26" s="6">
        <f t="shared" si="1"/>
        <v>18</v>
      </c>
      <c r="C26" s="18" t="s">
        <v>167</v>
      </c>
      <c r="D26" s="48" t="s">
        <v>146</v>
      </c>
      <c r="E26" s="34" t="s">
        <v>146</v>
      </c>
      <c r="F26" s="34" t="s">
        <v>146</v>
      </c>
      <c r="G26" s="34" t="s">
        <v>146</v>
      </c>
      <c r="H26" s="34" t="s">
        <v>146</v>
      </c>
      <c r="I26" s="35" t="s">
        <v>146</v>
      </c>
      <c r="J26" s="4">
        <v>80</v>
      </c>
      <c r="K26" s="4">
        <v>100</v>
      </c>
      <c r="L26" s="4"/>
      <c r="M26" s="4"/>
      <c r="N26" s="4"/>
      <c r="O26" s="4">
        <v>0</v>
      </c>
      <c r="P26" s="4">
        <v>0</v>
      </c>
      <c r="Q26" s="10">
        <f t="shared" si="0"/>
        <v>25.714285714285715</v>
      </c>
      <c r="S26" s="17"/>
      <c r="T26" s="17"/>
      <c r="U26" s="17"/>
    </row>
    <row r="27" spans="2:21">
      <c r="B27" s="6">
        <f t="shared" si="1"/>
        <v>19</v>
      </c>
      <c r="C27" s="18" t="s">
        <v>168</v>
      </c>
      <c r="D27" s="48" t="s">
        <v>147</v>
      </c>
      <c r="E27" s="34" t="s">
        <v>147</v>
      </c>
      <c r="F27" s="34" t="s">
        <v>147</v>
      </c>
      <c r="G27" s="34" t="s">
        <v>147</v>
      </c>
      <c r="H27" s="34" t="s">
        <v>147</v>
      </c>
      <c r="I27" s="35" t="s">
        <v>147</v>
      </c>
      <c r="J27" s="4">
        <v>80</v>
      </c>
      <c r="K27" s="4">
        <v>100</v>
      </c>
      <c r="L27" s="4"/>
      <c r="M27" s="4"/>
      <c r="N27" s="4"/>
      <c r="O27" s="4">
        <v>0</v>
      </c>
      <c r="P27" s="4">
        <v>0</v>
      </c>
      <c r="Q27" s="10">
        <f t="shared" si="0"/>
        <v>25.714285714285715</v>
      </c>
    </row>
    <row r="28" spans="2:21">
      <c r="B28" s="6">
        <f t="shared" si="1"/>
        <v>20</v>
      </c>
      <c r="C28" s="18" t="s">
        <v>169</v>
      </c>
      <c r="D28" s="48" t="s">
        <v>148</v>
      </c>
      <c r="E28" s="34" t="s">
        <v>148</v>
      </c>
      <c r="F28" s="34" t="s">
        <v>148</v>
      </c>
      <c r="G28" s="34" t="s">
        <v>148</v>
      </c>
      <c r="H28" s="34" t="s">
        <v>148</v>
      </c>
      <c r="I28" s="35" t="s">
        <v>148</v>
      </c>
      <c r="J28" s="4">
        <v>80</v>
      </c>
      <c r="K28" s="4">
        <v>100</v>
      </c>
      <c r="L28" s="4"/>
      <c r="M28" s="4"/>
      <c r="N28" s="4"/>
      <c r="O28" s="4">
        <v>0</v>
      </c>
      <c r="P28" s="4">
        <v>0</v>
      </c>
      <c r="Q28" s="10">
        <f t="shared" si="0"/>
        <v>25.714285714285715</v>
      </c>
    </row>
    <row r="29" spans="2:21">
      <c r="B29" s="6">
        <f t="shared" si="1"/>
        <v>21</v>
      </c>
      <c r="C29" s="18" t="s">
        <v>170</v>
      </c>
      <c r="D29" s="48" t="s">
        <v>149</v>
      </c>
      <c r="E29" s="34" t="s">
        <v>149</v>
      </c>
      <c r="F29" s="34" t="s">
        <v>149</v>
      </c>
      <c r="G29" s="34" t="s">
        <v>149</v>
      </c>
      <c r="H29" s="34" t="s">
        <v>149</v>
      </c>
      <c r="I29" s="35" t="s">
        <v>149</v>
      </c>
      <c r="J29" s="4">
        <v>80</v>
      </c>
      <c r="K29" s="4">
        <v>50</v>
      </c>
      <c r="L29" s="4"/>
      <c r="M29" s="4"/>
      <c r="N29" s="4"/>
      <c r="O29" s="4">
        <v>0</v>
      </c>
      <c r="P29" s="4">
        <v>0</v>
      </c>
      <c r="Q29" s="10">
        <f t="shared" si="0"/>
        <v>18.571428571428573</v>
      </c>
    </row>
    <row r="30" spans="2:21">
      <c r="B30" s="6">
        <f t="shared" si="1"/>
        <v>22</v>
      </c>
      <c r="C30" s="18"/>
      <c r="D30" s="48"/>
      <c r="E30" s="34"/>
      <c r="F30" s="34"/>
      <c r="G30" s="34"/>
      <c r="H30" s="34"/>
      <c r="I30" s="35"/>
      <c r="J30" s="4"/>
      <c r="K30" s="4"/>
      <c r="L30" s="4"/>
      <c r="M30" s="4"/>
      <c r="N30" s="4"/>
      <c r="O30" s="4">
        <v>0</v>
      </c>
      <c r="P30" s="4">
        <v>0</v>
      </c>
      <c r="Q30" s="10">
        <f t="shared" si="0"/>
        <v>0</v>
      </c>
      <c r="S30" s="17"/>
    </row>
    <row r="31" spans="2:21">
      <c r="B31" s="6">
        <f t="shared" si="1"/>
        <v>23</v>
      </c>
      <c r="C31" s="18"/>
      <c r="D31" s="48"/>
      <c r="E31" s="34"/>
      <c r="F31" s="34"/>
      <c r="G31" s="34"/>
      <c r="H31" s="34"/>
      <c r="I31" s="35"/>
      <c r="J31" s="4"/>
      <c r="K31" s="4"/>
      <c r="L31" s="4"/>
      <c r="M31" s="4"/>
      <c r="N31" s="4"/>
      <c r="O31" s="4">
        <v>0</v>
      </c>
      <c r="P31" s="4">
        <v>0</v>
      </c>
      <c r="Q31" s="10">
        <f t="shared" si="0"/>
        <v>0</v>
      </c>
    </row>
    <row r="32" spans="2:21">
      <c r="B32" s="6">
        <f t="shared" si="1"/>
        <v>24</v>
      </c>
      <c r="C32" s="18"/>
      <c r="D32" s="48"/>
      <c r="E32" s="34"/>
      <c r="F32" s="34"/>
      <c r="G32" s="34"/>
      <c r="H32" s="34"/>
      <c r="I32" s="35"/>
      <c r="J32" s="4"/>
      <c r="K32" s="4"/>
      <c r="L32" s="4"/>
      <c r="M32" s="4"/>
      <c r="N32" s="4"/>
      <c r="O32" s="4">
        <v>0</v>
      </c>
      <c r="P32" s="4">
        <v>0</v>
      </c>
      <c r="Q32" s="10">
        <f t="shared" si="0"/>
        <v>0</v>
      </c>
      <c r="S32" s="17"/>
      <c r="T32" s="17"/>
    </row>
    <row r="33" spans="2:17">
      <c r="B33" s="6">
        <f t="shared" si="1"/>
        <v>25</v>
      </c>
      <c r="C33" s="18"/>
      <c r="D33" s="48"/>
      <c r="E33" s="34"/>
      <c r="F33" s="34"/>
      <c r="G33" s="34"/>
      <c r="H33" s="34"/>
      <c r="I33" s="35"/>
      <c r="J33" s="4"/>
      <c r="K33" s="4"/>
      <c r="L33" s="4"/>
      <c r="M33" s="4"/>
      <c r="N33" s="4"/>
      <c r="O33" s="4">
        <v>0</v>
      </c>
      <c r="P33" s="4">
        <v>0</v>
      </c>
      <c r="Q33" s="10">
        <f t="shared" si="0"/>
        <v>0</v>
      </c>
    </row>
    <row r="34" spans="2:17">
      <c r="B34" s="6">
        <f t="shared" si="1"/>
        <v>26</v>
      </c>
      <c r="C34" s="18"/>
      <c r="D34" s="48"/>
      <c r="E34" s="34"/>
      <c r="F34" s="34"/>
      <c r="G34" s="34"/>
      <c r="H34" s="34"/>
      <c r="I34" s="35"/>
      <c r="J34" s="4"/>
      <c r="K34" s="4"/>
      <c r="L34" s="4"/>
      <c r="M34" s="4"/>
      <c r="N34" s="4"/>
      <c r="O34" s="4">
        <v>0</v>
      </c>
      <c r="P34" s="4">
        <v>0</v>
      </c>
      <c r="Q34" s="10">
        <f t="shared" si="0"/>
        <v>0</v>
      </c>
    </row>
    <row r="35" spans="2:17">
      <c r="B35" s="6">
        <f t="shared" si="1"/>
        <v>27</v>
      </c>
      <c r="C35" s="18"/>
      <c r="D35" s="48"/>
      <c r="E35" s="34"/>
      <c r="F35" s="34"/>
      <c r="G35" s="34"/>
      <c r="H35" s="34"/>
      <c r="I35" s="35"/>
      <c r="J35" s="4"/>
      <c r="K35" s="4"/>
      <c r="L35" s="4"/>
      <c r="M35" s="4"/>
      <c r="N35" s="4"/>
      <c r="O35" s="4">
        <v>0</v>
      </c>
      <c r="P35" s="4">
        <v>0</v>
      </c>
      <c r="Q35" s="10">
        <f t="shared" si="0"/>
        <v>0</v>
      </c>
    </row>
    <row r="36" spans="2:17">
      <c r="B36" s="6">
        <f t="shared" si="1"/>
        <v>28</v>
      </c>
      <c r="C36" s="18"/>
      <c r="D36" s="48"/>
      <c r="E36" s="34"/>
      <c r="F36" s="34"/>
      <c r="G36" s="34"/>
      <c r="H36" s="34"/>
      <c r="I36" s="35"/>
      <c r="J36" s="4"/>
      <c r="K36" s="4"/>
      <c r="L36" s="4"/>
      <c r="M36" s="4"/>
      <c r="N36" s="4"/>
      <c r="O36" s="4">
        <v>0</v>
      </c>
      <c r="P36" s="4">
        <v>0</v>
      </c>
      <c r="Q36" s="10">
        <f t="shared" si="0"/>
        <v>0</v>
      </c>
    </row>
    <row r="37" spans="2:17">
      <c r="B37" s="6">
        <f t="shared" si="1"/>
        <v>29</v>
      </c>
      <c r="C37" s="18"/>
      <c r="D37" s="48"/>
      <c r="E37" s="34"/>
      <c r="F37" s="34"/>
      <c r="G37" s="34"/>
      <c r="H37" s="34"/>
      <c r="I37" s="35"/>
      <c r="J37" s="4"/>
      <c r="K37" s="4"/>
      <c r="L37" s="4"/>
      <c r="M37" s="4"/>
      <c r="N37" s="4"/>
      <c r="O37" s="4">
        <v>0</v>
      </c>
      <c r="P37" s="4">
        <v>0</v>
      </c>
      <c r="Q37" s="10">
        <f t="shared" si="0"/>
        <v>0</v>
      </c>
    </row>
    <row r="38" spans="2:17">
      <c r="B38" s="6">
        <f t="shared" si="1"/>
        <v>30</v>
      </c>
      <c r="C38" s="18"/>
      <c r="D38" s="48"/>
      <c r="E38" s="34"/>
      <c r="F38" s="34"/>
      <c r="G38" s="34"/>
      <c r="H38" s="34"/>
      <c r="I38" s="35"/>
      <c r="J38" s="4"/>
      <c r="K38" s="4"/>
      <c r="L38" s="4"/>
      <c r="M38" s="4"/>
      <c r="N38" s="4"/>
      <c r="O38" s="4">
        <v>0</v>
      </c>
      <c r="P38" s="4">
        <v>0</v>
      </c>
      <c r="Q38" s="10">
        <f t="shared" si="0"/>
        <v>0</v>
      </c>
    </row>
    <row r="39" spans="2:17">
      <c r="B39" s="6">
        <f t="shared" si="1"/>
        <v>31</v>
      </c>
      <c r="C39" s="18"/>
      <c r="D39" s="48"/>
      <c r="E39" s="34"/>
      <c r="F39" s="34"/>
      <c r="G39" s="34"/>
      <c r="H39" s="34"/>
      <c r="I39" s="35"/>
      <c r="J39" s="4"/>
      <c r="K39" s="4"/>
      <c r="L39" s="4"/>
      <c r="M39" s="4"/>
      <c r="N39" s="4"/>
      <c r="O39" s="4">
        <v>0</v>
      </c>
      <c r="P39" s="4">
        <v>0</v>
      </c>
      <c r="Q39" s="10">
        <f t="shared" si="0"/>
        <v>0</v>
      </c>
    </row>
    <row r="40" spans="2:17">
      <c r="B40" s="6">
        <f t="shared" si="1"/>
        <v>32</v>
      </c>
      <c r="C40" s="18"/>
      <c r="D40" s="48"/>
      <c r="E40" s="34"/>
      <c r="F40" s="34"/>
      <c r="G40" s="34"/>
      <c r="H40" s="34"/>
      <c r="I40" s="35"/>
      <c r="J40" s="4"/>
      <c r="K40" s="4"/>
      <c r="L40" s="4"/>
      <c r="M40" s="4"/>
      <c r="N40" s="4"/>
      <c r="O40" s="4">
        <v>0</v>
      </c>
      <c r="P40" s="4">
        <v>0</v>
      </c>
      <c r="Q40" s="10">
        <f t="shared" si="0"/>
        <v>0</v>
      </c>
    </row>
    <row r="41" spans="2:17">
      <c r="B41" s="6">
        <f t="shared" si="1"/>
        <v>33</v>
      </c>
      <c r="C41" s="18"/>
      <c r="D41" s="48"/>
      <c r="E41" s="34"/>
      <c r="F41" s="34"/>
      <c r="G41" s="34"/>
      <c r="H41" s="34"/>
      <c r="I41" s="35"/>
      <c r="J41" s="4"/>
      <c r="K41" s="4"/>
      <c r="L41" s="4"/>
      <c r="M41" s="4"/>
      <c r="N41" s="4"/>
      <c r="O41" s="4">
        <v>0</v>
      </c>
      <c r="P41" s="4">
        <v>0</v>
      </c>
      <c r="Q41" s="10">
        <f t="shared" si="0"/>
        <v>0</v>
      </c>
    </row>
    <row r="42" spans="2:17">
      <c r="B42" s="6">
        <f t="shared" si="1"/>
        <v>34</v>
      </c>
      <c r="C42" s="18"/>
      <c r="D42" s="48"/>
      <c r="E42" s="34"/>
      <c r="F42" s="34"/>
      <c r="G42" s="34"/>
      <c r="H42" s="34"/>
      <c r="I42" s="35"/>
      <c r="J42" s="4"/>
      <c r="K42" s="4"/>
      <c r="L42" s="4"/>
      <c r="M42" s="4"/>
      <c r="N42" s="4"/>
      <c r="O42" s="4">
        <v>0</v>
      </c>
      <c r="P42" s="4">
        <v>0</v>
      </c>
      <c r="Q42" s="10">
        <f t="shared" si="0"/>
        <v>0</v>
      </c>
    </row>
    <row r="43" spans="2:17" ht="15" thickBot="1">
      <c r="B43" s="6">
        <f t="shared" si="1"/>
        <v>35</v>
      </c>
      <c r="C43" s="16"/>
      <c r="D43" s="43"/>
      <c r="E43" s="43"/>
      <c r="F43" s="43"/>
      <c r="G43" s="43"/>
      <c r="H43" s="43"/>
      <c r="I43" s="43"/>
      <c r="J43" s="4"/>
      <c r="K43" s="4"/>
      <c r="L43" s="4"/>
      <c r="M43" s="4"/>
      <c r="N43" s="4"/>
      <c r="O43" s="4">
        <v>0</v>
      </c>
      <c r="P43" s="4">
        <v>0</v>
      </c>
      <c r="Q43" s="10">
        <f t="shared" si="0"/>
        <v>0</v>
      </c>
    </row>
    <row r="44" spans="2:17" ht="15" thickBot="1">
      <c r="B44" s="6">
        <f t="shared" si="1"/>
        <v>36</v>
      </c>
      <c r="C44" s="16"/>
      <c r="D44" s="43"/>
      <c r="E44" s="43"/>
      <c r="F44" s="43"/>
      <c r="G44" s="43"/>
      <c r="H44" s="43"/>
      <c r="I44" s="43"/>
      <c r="J44" s="4"/>
      <c r="K44" s="4"/>
      <c r="L44" s="4"/>
      <c r="M44" s="4"/>
      <c r="N44" s="4"/>
      <c r="O44" s="4">
        <v>0</v>
      </c>
      <c r="P44" s="4">
        <v>0</v>
      </c>
      <c r="Q44" s="10">
        <f t="shared" si="0"/>
        <v>0</v>
      </c>
    </row>
    <row r="45" spans="2:17">
      <c r="B45" s="6">
        <f t="shared" si="1"/>
        <v>37</v>
      </c>
      <c r="C45" s="7"/>
      <c r="D45" s="40"/>
      <c r="E45" s="40"/>
      <c r="F45" s="40"/>
      <c r="G45" s="40"/>
      <c r="H45" s="40"/>
      <c r="I45" s="40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>
      <c r="B46" s="6">
        <f t="shared" si="1"/>
        <v>38</v>
      </c>
      <c r="C46" s="7"/>
      <c r="D46" s="40"/>
      <c r="E46" s="40"/>
      <c r="F46" s="40"/>
      <c r="G46" s="40"/>
      <c r="H46" s="40"/>
      <c r="I46" s="40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>
      <c r="B47" s="6">
        <f t="shared" si="1"/>
        <v>39</v>
      </c>
      <c r="C47" s="7"/>
      <c r="D47" s="40"/>
      <c r="E47" s="40"/>
      <c r="F47" s="40"/>
      <c r="G47" s="40"/>
      <c r="H47" s="40"/>
      <c r="I47" s="40"/>
      <c r="J47" s="4"/>
      <c r="K47" s="4"/>
      <c r="L47" s="4"/>
      <c r="M47" s="4"/>
      <c r="N47" s="4"/>
      <c r="O47" s="4"/>
      <c r="P47" s="4"/>
      <c r="Q47" s="10">
        <f t="shared" si="0"/>
        <v>0</v>
      </c>
    </row>
    <row r="48" spans="2:17">
      <c r="B48" s="6">
        <f t="shared" si="1"/>
        <v>40</v>
      </c>
      <c r="C48" s="7"/>
      <c r="D48" s="40"/>
      <c r="E48" s="40"/>
      <c r="F48" s="40"/>
      <c r="G48" s="40"/>
      <c r="H48" s="40"/>
      <c r="I48" s="40"/>
      <c r="J48" s="4"/>
      <c r="K48" s="4"/>
      <c r="L48" s="4"/>
      <c r="M48" s="4"/>
      <c r="N48" s="4"/>
      <c r="O48" s="4"/>
      <c r="P48" s="4"/>
      <c r="Q48" s="10">
        <f t="shared" si="0"/>
        <v>0</v>
      </c>
    </row>
    <row r="49" spans="2:17">
      <c r="B49" s="6">
        <f t="shared" si="1"/>
        <v>41</v>
      </c>
      <c r="C49" s="7"/>
      <c r="D49" s="40"/>
      <c r="E49" s="40"/>
      <c r="F49" s="40"/>
      <c r="G49" s="40"/>
      <c r="H49" s="40"/>
      <c r="I49" s="40"/>
      <c r="J49" s="4"/>
      <c r="K49" s="4"/>
      <c r="L49" s="4"/>
      <c r="M49" s="4"/>
      <c r="N49" s="4"/>
      <c r="O49" s="4"/>
      <c r="P49" s="4"/>
      <c r="Q49" s="10">
        <f t="shared" ref="Q49:Q53" si="2">SUM(J49:P49)/7</f>
        <v>0</v>
      </c>
    </row>
    <row r="50" spans="2:17">
      <c r="B50" s="6">
        <f t="shared" si="1"/>
        <v>42</v>
      </c>
      <c r="C50" s="7"/>
      <c r="D50" s="40"/>
      <c r="E50" s="40"/>
      <c r="F50" s="40"/>
      <c r="G50" s="40"/>
      <c r="H50" s="40"/>
      <c r="I50" s="40"/>
      <c r="J50" s="4"/>
      <c r="K50" s="4"/>
      <c r="L50" s="4"/>
      <c r="M50" s="4"/>
      <c r="N50" s="4"/>
      <c r="O50" s="4"/>
      <c r="P50" s="4"/>
      <c r="Q50" s="10">
        <f t="shared" si="2"/>
        <v>0</v>
      </c>
    </row>
    <row r="51" spans="2:17">
      <c r="B51" s="6">
        <f t="shared" si="1"/>
        <v>43</v>
      </c>
      <c r="C51" s="7"/>
      <c r="D51" s="40"/>
      <c r="E51" s="40"/>
      <c r="F51" s="40"/>
      <c r="G51" s="40"/>
      <c r="H51" s="40"/>
      <c r="I51" s="40"/>
      <c r="J51" s="4"/>
      <c r="K51" s="4"/>
      <c r="L51" s="4"/>
      <c r="M51" s="4"/>
      <c r="N51" s="4"/>
      <c r="O51" s="4"/>
      <c r="P51" s="4"/>
      <c r="Q51" s="10">
        <f t="shared" si="2"/>
        <v>0</v>
      </c>
    </row>
    <row r="52" spans="2:17">
      <c r="B52" s="6">
        <f t="shared" si="1"/>
        <v>44</v>
      </c>
      <c r="C52" s="7"/>
      <c r="D52" s="40"/>
      <c r="E52" s="40"/>
      <c r="F52" s="40"/>
      <c r="G52" s="40"/>
      <c r="H52" s="40"/>
      <c r="I52" s="40"/>
      <c r="J52" s="4"/>
      <c r="K52" s="4"/>
      <c r="L52" s="4"/>
      <c r="M52" s="4"/>
      <c r="N52" s="4"/>
      <c r="O52" s="4"/>
      <c r="P52" s="4"/>
      <c r="Q52" s="10">
        <f t="shared" si="2"/>
        <v>0</v>
      </c>
    </row>
    <row r="53" spans="2:17">
      <c r="B53" s="6">
        <f t="shared" si="1"/>
        <v>45</v>
      </c>
      <c r="C53" s="3"/>
      <c r="D53" s="44"/>
      <c r="E53" s="45"/>
      <c r="F53" s="45"/>
      <c r="G53" s="45"/>
      <c r="H53" s="45"/>
      <c r="I53" s="46"/>
      <c r="J53" s="3"/>
      <c r="K53" s="3"/>
      <c r="L53" s="3"/>
      <c r="M53" s="3"/>
      <c r="N53" s="3"/>
      <c r="O53" s="3"/>
      <c r="P53" s="3"/>
      <c r="Q53" s="10">
        <f t="shared" si="2"/>
        <v>0</v>
      </c>
    </row>
    <row r="54" spans="2:17">
      <c r="C54" s="22"/>
      <c r="D54" s="22"/>
      <c r="E54" s="1"/>
      <c r="H54" s="25" t="s">
        <v>19</v>
      </c>
      <c r="I54" s="25"/>
      <c r="J54" s="11">
        <f>COUNTIF(J9:J53,"&gt;=70")</f>
        <v>19</v>
      </c>
      <c r="K54" s="11">
        <f t="shared" ref="K54:P54" si="3">COUNTIF(K9:K53,"&gt;=70")</f>
        <v>18</v>
      </c>
      <c r="L54" s="11">
        <f t="shared" si="3"/>
        <v>0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>
      <c r="C55" s="22"/>
      <c r="D55" s="22"/>
      <c r="E55" s="8"/>
      <c r="H55" s="26" t="s">
        <v>20</v>
      </c>
      <c r="I55" s="26"/>
      <c r="J55" s="12">
        <f>COUNTIF(J9:J53,"&lt;70")</f>
        <v>2</v>
      </c>
      <c r="K55" s="12">
        <f t="shared" ref="K55:Q55" si="5">COUNTIF(K9:K53,"&lt;70")</f>
        <v>3</v>
      </c>
      <c r="L55" s="12">
        <f t="shared" si="5"/>
        <v>0</v>
      </c>
      <c r="M55" s="12">
        <f t="shared" si="5"/>
        <v>0</v>
      </c>
      <c r="N55" s="12">
        <f t="shared" si="5"/>
        <v>0</v>
      </c>
      <c r="O55" s="12">
        <f t="shared" si="5"/>
        <v>36</v>
      </c>
      <c r="P55" s="12">
        <f t="shared" si="5"/>
        <v>36</v>
      </c>
      <c r="Q55" s="12">
        <f t="shared" si="5"/>
        <v>45</v>
      </c>
    </row>
    <row r="56" spans="2:17">
      <c r="C56" s="22"/>
      <c r="D56" s="22"/>
      <c r="E56" s="22"/>
      <c r="H56" s="26" t="s">
        <v>21</v>
      </c>
      <c r="I56" s="26"/>
      <c r="J56" s="12">
        <f>COUNT(J9:J53)</f>
        <v>21</v>
      </c>
      <c r="K56" s="12">
        <f t="shared" ref="K56:Q56" si="6">COUNT(K9:K53)</f>
        <v>21</v>
      </c>
      <c r="L56" s="12">
        <f t="shared" si="6"/>
        <v>0</v>
      </c>
      <c r="M56" s="12">
        <f t="shared" si="6"/>
        <v>0</v>
      </c>
      <c r="N56" s="12">
        <f t="shared" si="6"/>
        <v>0</v>
      </c>
      <c r="O56" s="12">
        <f t="shared" si="6"/>
        <v>36</v>
      </c>
      <c r="P56" s="12">
        <f t="shared" si="6"/>
        <v>36</v>
      </c>
      <c r="Q56" s="12">
        <f t="shared" si="6"/>
        <v>45</v>
      </c>
    </row>
    <row r="57" spans="2:17">
      <c r="C57" s="22"/>
      <c r="D57" s="22"/>
      <c r="E57" s="1"/>
      <c r="H57" s="27" t="s">
        <v>16</v>
      </c>
      <c r="I57" s="27"/>
      <c r="J57" s="13">
        <f>J54/J56</f>
        <v>0.90476190476190477</v>
      </c>
      <c r="K57" s="14">
        <f t="shared" ref="K57:Q57" si="7">K54/K56</f>
        <v>0.8571428571428571</v>
      </c>
      <c r="L57" s="14" t="e">
        <f t="shared" si="7"/>
        <v>#DIV/0!</v>
      </c>
      <c r="M57" s="14" t="e">
        <f t="shared" si="7"/>
        <v>#DIV/0!</v>
      </c>
      <c r="N57" s="14" t="e">
        <f t="shared" si="7"/>
        <v>#DIV/0!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>
      <c r="C58" s="22"/>
      <c r="D58" s="22"/>
      <c r="E58" s="1"/>
      <c r="H58" s="27" t="s">
        <v>17</v>
      </c>
      <c r="I58" s="27"/>
      <c r="J58" s="13">
        <f>J55/J56</f>
        <v>9.5238095238095233E-2</v>
      </c>
      <c r="K58" s="13">
        <f t="shared" ref="K58:Q58" si="8">K55/K56</f>
        <v>0.14285714285714285</v>
      </c>
      <c r="L58" s="14" t="e">
        <f t="shared" si="8"/>
        <v>#DIV/0!</v>
      </c>
      <c r="M58" s="14" t="e">
        <f t="shared" si="8"/>
        <v>#DIV/0!</v>
      </c>
      <c r="N58" s="14" t="e">
        <f t="shared" si="8"/>
        <v>#DIV/0!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>
      <c r="C59" s="22"/>
      <c r="D59" s="22"/>
      <c r="E59" s="8"/>
    </row>
    <row r="60" spans="2:17">
      <c r="C60" s="1"/>
      <c r="D60" s="1"/>
      <c r="E60" s="8"/>
    </row>
    <row r="61" spans="2:17">
      <c r="J61" s="28"/>
      <c r="K61" s="28"/>
      <c r="L61" s="28"/>
      <c r="M61" s="28"/>
      <c r="N61" s="28"/>
      <c r="O61" s="28"/>
      <c r="P61" s="28"/>
    </row>
    <row r="62" spans="2:17">
      <c r="J62" s="21" t="s">
        <v>18</v>
      </c>
      <c r="K62" s="21"/>
      <c r="L62" s="21"/>
      <c r="M62" s="21"/>
      <c r="N62" s="21"/>
      <c r="O62" s="21"/>
      <c r="P62" s="21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CAL DIF 201-A</vt:lpstr>
      <vt:lpstr>CAL. DIF 207-A</vt:lpstr>
      <vt:lpstr>ALGEBRA LINEAL 211-A</vt:lpstr>
      <vt:lpstr>ALGEBRA LINEAL 204-A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tonatiuh sosme sanchez</cp:lastModifiedBy>
  <cp:lastPrinted>2023-12-08T15:49:58Z</cp:lastPrinted>
  <dcterms:created xsi:type="dcterms:W3CDTF">2023-03-14T19:16:59Z</dcterms:created>
  <dcterms:modified xsi:type="dcterms:W3CDTF">2025-04-05T01:45:47Z</dcterms:modified>
</cp:coreProperties>
</file>