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300A42F9-6F77-4201-99E6-D0D2A94B7BA6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6" i="1"/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B26" i="1"/>
  <c r="C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<sst xmlns="http://schemas.openxmlformats.org/spreadsheetml/2006/main" count="607" uniqueCount="177">
  <si>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</si>
  <si>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</si>
  <si>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</si>
  <si>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</si>
  <si>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</si>
  <si>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</si>
  <si>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</si>
  <si>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</si>
  <si>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</si>
  <si>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</si>
  <si>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</si>
  <si>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</si>
  <si>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</si>
  <si>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</si>
  <si>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</si>
  <si>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</si>
  <si>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</si>
  <si>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</si>
  <si>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</si>
  <si>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</si>
  <si>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</si>
  <si>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</si>
  <si>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</si>
  <si>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</si>
  <si>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</si>
  <si>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</si>
  <si>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</si>
  <si>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</si>
  <si>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4 DE MARZO DEL2024</t>
  </si>
  <si>
    <t>4 DE MARZO DEL 2024</t>
  </si>
  <si>
    <t>211-A</t>
  </si>
  <si>
    <t>4 DE MARTZO DEL2024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</si>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</sst>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7" fillId="0" borderId="12" xfId="0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7"/>
  <sheetViews>
    <sheetView topLeftCell="A23" zoomScale="84" zoomScaleNormal="84" workbookViewId="0">
      <selection activeCell="W40" sqref="W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2.140625" customWidth="1"/>
    <col min="5" max="8" width="7.7109375" customWidth="1"/>
    <col min="9" max="9" width="14.42578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50" t="s">
        <v>26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 t="s">
        <v>28</v>
      </c>
      <c r="O4" s="52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1" t="s">
        <v>174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8">
        <f>'[1]Table 4'!A3</f>
        <v>1</v>
      </c>
      <c r="C9" s="37" t="str">
        <f>'[1]Table 4'!B3</f>
        <v>241U0009</v>
      </c>
      <c r="D9" s="57" t="str">
        <f>'[1]Table 4'!C3</f>
        <v>AGUILAR VILLASECA ALEXANDER JESUS</v>
      </c>
      <c r="E9" s="58"/>
      <c r="F9" s="58"/>
      <c r="G9" s="58"/>
      <c r="H9" s="58"/>
      <c r="I9" s="59"/>
      <c r="J9" s="36">
        <v>70</v>
      </c>
      <c r="K9" s="36">
        <v>80</v>
      </c>
      <c r="L9" s="36">
        <v>70</v>
      </c>
      <c r="M9" s="36"/>
      <c r="N9" s="36"/>
      <c r="O9" s="36">
        <v>0</v>
      </c>
      <c r="P9" s="36">
        <v>0</v>
      </c>
      <c r="Q9" s="14">
        <f>SUM(J9:P9)/7</f>
        <v>31.428571428571427</v>
      </c>
    </row>
    <row r="10" spans="2:21" ht="15.75" customHeight="1" x14ac:dyDescent="0.25">
      <c r="B10" s="38">
        <f>'[1]Table 4'!A4</f>
        <v>2</v>
      </c>
      <c r="C10" s="37" t="str">
        <f>'[1]Table 4'!B4</f>
        <v>241U0330</v>
      </c>
      <c r="D10" s="57" t="str">
        <f>'[1]Table 4'!C4</f>
        <v>ALVAREZ CAUICH LEANDRO</v>
      </c>
      <c r="E10" s="58"/>
      <c r="F10" s="58"/>
      <c r="G10" s="58"/>
      <c r="H10" s="58"/>
      <c r="I10" s="59"/>
      <c r="J10" s="36">
        <v>70</v>
      </c>
      <c r="K10" s="36">
        <v>90</v>
      </c>
      <c r="L10" s="36">
        <v>70</v>
      </c>
      <c r="M10" s="36"/>
      <c r="N10" s="36"/>
      <c r="O10" s="36">
        <v>0</v>
      </c>
      <c r="P10" s="36">
        <v>0</v>
      </c>
      <c r="Q10" s="14">
        <f t="shared" ref="Q10:Q53" si="0">SUM(J10:P10)/7</f>
        <v>32.857142857142854</v>
      </c>
    </row>
    <row r="11" spans="2:21" x14ac:dyDescent="0.25">
      <c r="B11" s="38">
        <f>'[1]Table 4'!A5</f>
        <v>3</v>
      </c>
      <c r="C11" s="37" t="str">
        <f>'[1]Table 4'!B5</f>
        <v>241U0010</v>
      </c>
      <c r="D11" s="54" t="str">
        <f>'[1]Table 4'!C5</f>
        <v>AMBROS FISCAL VICTOR MANUEL</v>
      </c>
      <c r="E11" s="55"/>
      <c r="F11" s="55"/>
      <c r="G11" s="55"/>
      <c r="H11" s="55"/>
      <c r="I11" s="56"/>
      <c r="J11" s="4">
        <v>70</v>
      </c>
      <c r="K11" s="5">
        <v>100</v>
      </c>
      <c r="L11" s="5">
        <v>90</v>
      </c>
      <c r="M11" s="5"/>
      <c r="N11" s="5"/>
      <c r="O11" s="5">
        <v>0</v>
      </c>
      <c r="P11" s="5">
        <v>0</v>
      </c>
      <c r="Q11" s="14">
        <f t="shared" si="0"/>
        <v>37.142857142857146</v>
      </c>
    </row>
    <row r="12" spans="2:21" x14ac:dyDescent="0.25">
      <c r="B12" s="38">
        <f>'[1]Table 4'!A6</f>
        <v>4</v>
      </c>
      <c r="C12" s="37" t="str">
        <f>'[1]Table 4'!B6</f>
        <v>241U0011</v>
      </c>
      <c r="D12" s="54" t="str">
        <f>'[1]Table 4'!C6</f>
        <v>ANDRADE FONSECA GRISANG DEL ANGEL</v>
      </c>
      <c r="E12" s="55"/>
      <c r="F12" s="55"/>
      <c r="G12" s="55"/>
      <c r="H12" s="55"/>
      <c r="I12" s="56"/>
      <c r="J12" s="4">
        <v>90</v>
      </c>
      <c r="K12" s="5">
        <v>70</v>
      </c>
      <c r="L12" s="5">
        <v>70</v>
      </c>
      <c r="M12" s="5"/>
      <c r="N12" s="5"/>
      <c r="O12" s="5">
        <v>0</v>
      </c>
      <c r="P12" s="5">
        <v>0</v>
      </c>
      <c r="Q12" s="14">
        <f t="shared" si="0"/>
        <v>32.857142857142854</v>
      </c>
    </row>
    <row r="13" spans="2:21" x14ac:dyDescent="0.25">
      <c r="B13" s="38">
        <f>'[1]Table 4'!A7</f>
        <v>5</v>
      </c>
      <c r="C13" s="37" t="str">
        <f>'[1]Table 4'!B7</f>
        <v>241U0013</v>
      </c>
      <c r="D13" s="54" t="str">
        <f>'[1]Table 4'!C7</f>
        <v>BAUTISTA CHONTAL EDGAR IVAN</v>
      </c>
      <c r="E13" s="55"/>
      <c r="F13" s="55"/>
      <c r="G13" s="55"/>
      <c r="H13" s="55"/>
      <c r="I13" s="56"/>
      <c r="J13" s="4">
        <v>50</v>
      </c>
      <c r="K13" s="5">
        <v>90</v>
      </c>
      <c r="L13" s="5">
        <v>70</v>
      </c>
      <c r="M13" s="5"/>
      <c r="N13" s="5"/>
      <c r="O13" s="5">
        <v>0</v>
      </c>
      <c r="P13" s="5">
        <v>0</v>
      </c>
      <c r="Q13" s="14">
        <f t="shared" si="0"/>
        <v>30</v>
      </c>
    </row>
    <row r="14" spans="2:21" x14ac:dyDescent="0.25">
      <c r="B14" s="38">
        <f>'[1]Table 4'!A8</f>
        <v>6</v>
      </c>
      <c r="C14" s="37" t="str">
        <f>'[1]Table 4'!B8</f>
        <v>241U0017</v>
      </c>
      <c r="D14" s="54" t="str">
        <f>'[1]Table 4'!C8</f>
        <v>CAMPECHANO PEREZ URIEL</v>
      </c>
      <c r="E14" s="55"/>
      <c r="F14" s="55"/>
      <c r="G14" s="55"/>
      <c r="H14" s="55"/>
      <c r="I14" s="56"/>
      <c r="J14" s="32">
        <v>50</v>
      </c>
      <c r="K14" s="32">
        <v>70</v>
      </c>
      <c r="L14" s="32">
        <v>70</v>
      </c>
      <c r="M14" s="32"/>
      <c r="N14" s="32"/>
      <c r="O14" s="32"/>
      <c r="P14" s="32"/>
      <c r="Q14" s="14"/>
      <c r="U14" t="s">
        <v>33</v>
      </c>
    </row>
    <row r="15" spans="2:21" x14ac:dyDescent="0.25">
      <c r="B15" s="38">
        <f>'[1]Table 4'!A9</f>
        <v>7</v>
      </c>
      <c r="C15" s="37" t="str">
        <f>'[1]Table 4'!B9</f>
        <v>241U0020</v>
      </c>
      <c r="D15" s="54" t="str">
        <f>'[1]Table 4'!C9</f>
        <v>CHAGALA ASTACIO ROSA</v>
      </c>
      <c r="E15" s="55"/>
      <c r="F15" s="55"/>
      <c r="G15" s="55"/>
      <c r="H15" s="55"/>
      <c r="I15" s="56"/>
      <c r="J15" s="4">
        <v>90</v>
      </c>
      <c r="K15" s="5">
        <v>100</v>
      </c>
      <c r="L15" s="5">
        <v>100</v>
      </c>
      <c r="M15" s="5"/>
      <c r="N15" s="5"/>
      <c r="O15" s="5">
        <v>0</v>
      </c>
      <c r="P15" s="5">
        <v>0</v>
      </c>
      <c r="Q15" s="14">
        <f t="shared" si="0"/>
        <v>41.428571428571431</v>
      </c>
    </row>
    <row r="16" spans="2:21" x14ac:dyDescent="0.25">
      <c r="B16" s="38">
        <f>'[1]Table 4'!A10</f>
        <v>8</v>
      </c>
      <c r="C16" s="37" t="str">
        <f>'[1]Table 4'!B10</f>
        <v>241U0021</v>
      </c>
      <c r="D16" s="54" t="str">
        <f>'[1]Table 4'!C10</f>
        <v>COATZOZON ESPEJO ALEXANDRA</v>
      </c>
      <c r="E16" s="55"/>
      <c r="F16" s="55"/>
      <c r="G16" s="55"/>
      <c r="H16" s="55"/>
      <c r="I16" s="56"/>
      <c r="J16" s="32">
        <v>80</v>
      </c>
      <c r="K16" s="32">
        <v>90</v>
      </c>
      <c r="L16" s="32">
        <v>70</v>
      </c>
      <c r="M16" s="32"/>
      <c r="N16" s="32"/>
      <c r="O16" s="32"/>
      <c r="P16" s="32"/>
      <c r="Q16" s="14"/>
    </row>
    <row r="17" spans="2:19" x14ac:dyDescent="0.25">
      <c r="B17" s="38">
        <f>'[1]Table 4'!A11</f>
        <v>9</v>
      </c>
      <c r="C17" s="37" t="str">
        <f>'[1]Table 4'!B11</f>
        <v>221U0074</v>
      </c>
      <c r="D17" s="54" t="str">
        <f>'[1]Table 4'!C11</f>
        <v>CRUZ ANDRADE ANGEL DE JESUS</v>
      </c>
      <c r="E17" s="55"/>
      <c r="F17" s="55"/>
      <c r="G17" s="55"/>
      <c r="H17" s="55"/>
      <c r="I17" s="56"/>
      <c r="J17" s="4">
        <v>70</v>
      </c>
      <c r="K17" s="5">
        <v>90</v>
      </c>
      <c r="L17" s="5">
        <v>70</v>
      </c>
      <c r="M17" s="5"/>
      <c r="N17" s="5"/>
      <c r="O17" s="5">
        <v>0</v>
      </c>
      <c r="P17" s="5">
        <v>0</v>
      </c>
      <c r="Q17" s="14">
        <f t="shared" si="0"/>
        <v>32.857142857142854</v>
      </c>
    </row>
    <row r="18" spans="2:19" x14ac:dyDescent="0.25">
      <c r="B18" s="38">
        <f>'[1]Table 4'!A12</f>
        <v>10</v>
      </c>
      <c r="C18" s="37" t="str">
        <f>'[1]Table 4'!B12</f>
        <v>241U0024</v>
      </c>
      <c r="D18" s="54" t="str">
        <f>'[1]Table 4'!C12</f>
        <v>ELVIRA DOMINGUEZ MONICA</v>
      </c>
      <c r="E18" s="55"/>
      <c r="F18" s="55"/>
      <c r="G18" s="55"/>
      <c r="H18" s="55"/>
      <c r="I18" s="56"/>
      <c r="J18" s="4">
        <v>70</v>
      </c>
      <c r="K18" s="5">
        <v>70</v>
      </c>
      <c r="L18" s="5">
        <v>70</v>
      </c>
      <c r="M18" s="5"/>
      <c r="N18" s="5"/>
      <c r="O18" s="5">
        <v>0</v>
      </c>
      <c r="P18" s="5">
        <v>0</v>
      </c>
      <c r="Q18" s="14">
        <f t="shared" si="0"/>
        <v>30</v>
      </c>
    </row>
    <row r="19" spans="2:19" x14ac:dyDescent="0.25">
      <c r="B19" s="38">
        <f>'[1]Table 4'!A13</f>
        <v>11</v>
      </c>
      <c r="C19" s="37" t="str">
        <f>'[1]Table 4'!B13</f>
        <v>241U0025</v>
      </c>
      <c r="D19" s="54" t="str">
        <f>'[1]Table 4'!C13</f>
        <v>ESCOBAR CHIPOL JOSE ALFREDO</v>
      </c>
      <c r="E19" s="55"/>
      <c r="F19" s="55"/>
      <c r="G19" s="55"/>
      <c r="H19" s="55"/>
      <c r="I19" s="56"/>
      <c r="J19" s="4">
        <v>50</v>
      </c>
      <c r="K19" s="5">
        <v>70</v>
      </c>
      <c r="L19" s="5">
        <v>70</v>
      </c>
      <c r="M19" s="5"/>
      <c r="N19" s="5"/>
      <c r="O19" s="5">
        <v>0</v>
      </c>
      <c r="P19" s="5">
        <v>0</v>
      </c>
      <c r="Q19" s="14">
        <f t="shared" si="0"/>
        <v>27.142857142857142</v>
      </c>
      <c r="S19">
        <v>760</v>
      </c>
    </row>
    <row r="20" spans="2:19" x14ac:dyDescent="0.25">
      <c r="B20" s="38">
        <f>'[1]Table 4'!A14</f>
        <v>12</v>
      </c>
      <c r="C20" s="37" t="str">
        <f>'[1]Table 4'!B14</f>
        <v>241U0248</v>
      </c>
      <c r="D20" s="54" t="str">
        <f>'[1]Table 4'!C14</f>
        <v>GARCIA FERNANDEZ ANTONIO</v>
      </c>
      <c r="E20" s="55"/>
      <c r="F20" s="55"/>
      <c r="G20" s="55"/>
      <c r="H20" s="55"/>
      <c r="I20" s="56"/>
      <c r="J20" s="4">
        <v>50</v>
      </c>
      <c r="K20" s="5">
        <v>80</v>
      </c>
      <c r="L20" s="5">
        <v>70</v>
      </c>
      <c r="M20" s="5"/>
      <c r="N20" s="5"/>
      <c r="O20" s="5">
        <v>0</v>
      </c>
      <c r="P20" s="5">
        <v>0</v>
      </c>
      <c r="Q20" s="14">
        <f t="shared" si="0"/>
        <v>28.571428571428573</v>
      </c>
    </row>
    <row r="21" spans="2:19" x14ac:dyDescent="0.25">
      <c r="B21" s="38">
        <f>'[1]Table 4'!A15</f>
        <v>13</v>
      </c>
      <c r="C21" s="37" t="str">
        <f>'[1]Table 4'!B15</f>
        <v>241U0027</v>
      </c>
      <c r="D21" s="68" t="str">
        <f>'[1]Table 4'!C15</f>
        <v>GERARDO CUHUASAZON YEIMI ANALI</v>
      </c>
      <c r="E21" s="55"/>
      <c r="F21" s="55"/>
      <c r="G21" s="55"/>
      <c r="H21" s="55"/>
      <c r="I21" s="56"/>
      <c r="J21" s="33">
        <v>70</v>
      </c>
      <c r="K21" s="33">
        <v>100</v>
      </c>
      <c r="L21" s="33">
        <v>100</v>
      </c>
      <c r="M21" s="33"/>
      <c r="N21" s="33"/>
      <c r="O21" s="33"/>
      <c r="P21" s="33"/>
      <c r="Q21" s="14"/>
    </row>
    <row r="22" spans="2:19" x14ac:dyDescent="0.25">
      <c r="B22" s="38">
        <f>'[1]Table 4'!A16</f>
        <v>14</v>
      </c>
      <c r="C22" s="37" t="str">
        <f>'[1]Table 4'!B16</f>
        <v>241U0029</v>
      </c>
      <c r="D22" s="54" t="str">
        <f>'[1]Table 4'!C16</f>
        <v>GUZMAN ISIDORO ALEJANDRA</v>
      </c>
      <c r="E22" s="55"/>
      <c r="F22" s="55"/>
      <c r="G22" s="55"/>
      <c r="H22" s="55"/>
      <c r="I22" s="56"/>
      <c r="J22" s="4">
        <v>80</v>
      </c>
      <c r="K22" s="5">
        <v>90</v>
      </c>
      <c r="L22" s="5">
        <v>90</v>
      </c>
      <c r="M22" s="5"/>
      <c r="N22" s="5"/>
      <c r="O22" s="5">
        <v>0</v>
      </c>
      <c r="P22" s="5">
        <v>0</v>
      </c>
      <c r="Q22" s="14">
        <f t="shared" si="0"/>
        <v>37.142857142857146</v>
      </c>
    </row>
    <row r="23" spans="2:19" x14ac:dyDescent="0.25">
      <c r="B23" s="38">
        <f>'[1]Table 4'!A17</f>
        <v>15</v>
      </c>
      <c r="C23" s="37" t="str">
        <f>'[1]Table 4'!B17</f>
        <v>241U0031</v>
      </c>
      <c r="D23" s="54" t="str">
        <f>'[1]Table 4'!C17</f>
        <v>HERNANDEZ TEPOX MARIA DE JESUS</v>
      </c>
      <c r="E23" s="55"/>
      <c r="F23" s="55"/>
      <c r="G23" s="55"/>
      <c r="H23" s="55"/>
      <c r="I23" s="56"/>
      <c r="J23" s="4">
        <v>100</v>
      </c>
      <c r="K23" s="5">
        <v>100</v>
      </c>
      <c r="L23" s="5">
        <v>100</v>
      </c>
      <c r="M23" s="5"/>
      <c r="N23" s="5"/>
      <c r="O23" s="5">
        <v>0</v>
      </c>
      <c r="P23" s="5">
        <v>0</v>
      </c>
      <c r="Q23" s="14">
        <f t="shared" si="0"/>
        <v>42.857142857142854</v>
      </c>
    </row>
    <row r="24" spans="2:19" x14ac:dyDescent="0.25">
      <c r="B24" s="38">
        <f>'[1]Table 4'!A18</f>
        <v>16</v>
      </c>
      <c r="C24" s="37" t="str">
        <f>'[1]Table 4'!B18</f>
        <v>241U0033</v>
      </c>
      <c r="D24" s="54" t="str">
        <f>'[1]Table 4'!C18</f>
        <v>JIMENEZ REYES AXEL YAZID</v>
      </c>
      <c r="E24" s="55"/>
      <c r="F24" s="55"/>
      <c r="G24" s="55"/>
      <c r="H24" s="55"/>
      <c r="I24" s="56"/>
      <c r="J24" s="4">
        <v>70</v>
      </c>
      <c r="K24" s="5">
        <v>90</v>
      </c>
      <c r="L24" s="5">
        <v>90</v>
      </c>
      <c r="M24" s="5"/>
      <c r="N24" s="5"/>
      <c r="O24" s="5">
        <v>0</v>
      </c>
      <c r="P24" s="5">
        <v>0</v>
      </c>
      <c r="Q24" s="14">
        <f t="shared" si="0"/>
        <v>35.714285714285715</v>
      </c>
    </row>
    <row r="25" spans="2:19" x14ac:dyDescent="0.25">
      <c r="B25" s="38">
        <f>'[1]Table 4'!A19</f>
        <v>17</v>
      </c>
      <c r="C25" s="37" t="str">
        <f>'[1]Table 4'!B19</f>
        <v>231U0250</v>
      </c>
      <c r="D25" s="54" t="str">
        <f>'[1]Table 4'!C19</f>
        <v>MARTINEZ SANTOS GREYS</v>
      </c>
      <c r="E25" s="55"/>
      <c r="F25" s="55"/>
      <c r="G25" s="55"/>
      <c r="H25" s="55"/>
      <c r="I25" s="56"/>
      <c r="J25" s="4">
        <v>70</v>
      </c>
      <c r="K25" s="5">
        <v>70</v>
      </c>
      <c r="L25" s="5">
        <v>50</v>
      </c>
      <c r="M25" s="5"/>
      <c r="N25" s="5"/>
      <c r="O25" s="5">
        <v>0</v>
      </c>
      <c r="P25" s="5">
        <v>0</v>
      </c>
      <c r="Q25" s="14">
        <f t="shared" si="0"/>
        <v>27.142857142857142</v>
      </c>
    </row>
    <row r="26" spans="2:19" x14ac:dyDescent="0.25">
      <c r="B26" s="38">
        <f>'[1]Table 4'!A20</f>
        <v>18</v>
      </c>
      <c r="C26" s="37" t="str">
        <f>'[1]Table 4'!B20</f>
        <v>241U0040</v>
      </c>
      <c r="D26" s="54" t="str">
        <f>'[1]Table 4'!C20</f>
        <v>MIXTEGA PRIETO ABRIL</v>
      </c>
      <c r="E26" s="55"/>
      <c r="F26" s="55"/>
      <c r="G26" s="55"/>
      <c r="H26" s="55"/>
      <c r="I26" s="56"/>
      <c r="J26" s="4">
        <v>70</v>
      </c>
      <c r="K26" s="5">
        <v>100</v>
      </c>
      <c r="L26" s="5">
        <v>90</v>
      </c>
      <c r="M26" s="5"/>
      <c r="N26" s="5"/>
      <c r="O26" s="5">
        <v>0</v>
      </c>
      <c r="P26" s="5">
        <v>0</v>
      </c>
      <c r="Q26" s="14">
        <f t="shared" si="0"/>
        <v>37.142857142857146</v>
      </c>
    </row>
    <row r="27" spans="2:19" x14ac:dyDescent="0.25">
      <c r="B27" s="38">
        <f>'[1]Table 4'!A21</f>
        <v>19</v>
      </c>
      <c r="C27" s="37" t="str">
        <f>'[1]Table 4'!B21</f>
        <v>241U0041</v>
      </c>
      <c r="D27" s="54" t="str">
        <f>'[1]Table 4'!C21</f>
        <v>MORALES CAMACHO YOLED</v>
      </c>
      <c r="E27" s="55"/>
      <c r="F27" s="55"/>
      <c r="G27" s="55"/>
      <c r="H27" s="55"/>
      <c r="I27" s="56"/>
      <c r="J27" s="4">
        <v>70</v>
      </c>
      <c r="K27" s="5">
        <v>70</v>
      </c>
      <c r="L27" s="5">
        <v>70</v>
      </c>
      <c r="M27" s="5"/>
      <c r="N27" s="5"/>
      <c r="O27" s="5">
        <v>0</v>
      </c>
      <c r="P27" s="5">
        <v>0</v>
      </c>
      <c r="Q27" s="14">
        <f t="shared" si="0"/>
        <v>30</v>
      </c>
    </row>
    <row r="28" spans="2:19" x14ac:dyDescent="0.25">
      <c r="B28" s="38">
        <f>'[1]Table 4'!A22</f>
        <v>20</v>
      </c>
      <c r="C28" s="37" t="str">
        <f>'[1]Table 4'!B22</f>
        <v>241U0044</v>
      </c>
      <c r="D28" s="68" t="str">
        <f>'[1]Table 4'!C22</f>
        <v>OCELOT MACARIO ANTONIO DE JESUS</v>
      </c>
      <c r="E28" s="55"/>
      <c r="F28" s="55"/>
      <c r="G28" s="55"/>
      <c r="H28" s="55"/>
      <c r="I28" s="56"/>
      <c r="J28" s="32">
        <v>70</v>
      </c>
      <c r="K28" s="32">
        <v>90</v>
      </c>
      <c r="L28" s="32">
        <v>70</v>
      </c>
      <c r="M28" s="32"/>
      <c r="N28" s="32"/>
      <c r="O28" s="32"/>
      <c r="P28" s="32"/>
      <c r="Q28" s="14"/>
    </row>
    <row r="29" spans="2:19" x14ac:dyDescent="0.25">
      <c r="B29" s="38">
        <f>'[1]Table 4'!A23</f>
        <v>21</v>
      </c>
      <c r="C29" s="37" t="str">
        <f>'[1]Table 4'!B23</f>
        <v>241U0045</v>
      </c>
      <c r="D29" s="54" t="str">
        <f>'[1]Table 4'!C23</f>
        <v>ORGANISTA MEDEL ADRIANA DEL ROSARIO</v>
      </c>
      <c r="E29" s="55"/>
      <c r="F29" s="55"/>
      <c r="G29" s="55"/>
      <c r="H29" s="55"/>
      <c r="I29" s="56"/>
      <c r="J29" s="4">
        <v>50</v>
      </c>
      <c r="K29" s="5">
        <v>50</v>
      </c>
      <c r="L29" s="5">
        <v>50</v>
      </c>
      <c r="M29" s="5"/>
      <c r="N29" s="5"/>
      <c r="O29" s="5">
        <v>0</v>
      </c>
      <c r="P29" s="5">
        <v>0</v>
      </c>
      <c r="Q29" s="14">
        <f t="shared" si="0"/>
        <v>21.428571428571427</v>
      </c>
    </row>
    <row r="30" spans="2:19" x14ac:dyDescent="0.25">
      <c r="B30" s="38">
        <f>'[1]Table 4'!A24</f>
        <v>22</v>
      </c>
      <c r="C30" s="37" t="str">
        <f>'[1]Table 4'!B24</f>
        <v>241U0047</v>
      </c>
      <c r="D30" s="68" t="str">
        <f>'[1]Table 4'!C24</f>
        <v>ORTEGA PIÑON DIVANNY SINAI</v>
      </c>
      <c r="E30" s="55"/>
      <c r="F30" s="55"/>
      <c r="G30" s="55"/>
      <c r="H30" s="55"/>
      <c r="I30" s="56"/>
      <c r="J30" s="33">
        <v>70</v>
      </c>
      <c r="K30" s="33">
        <v>90</v>
      </c>
      <c r="L30" s="33">
        <v>90</v>
      </c>
      <c r="M30" s="33"/>
      <c r="N30" s="33"/>
      <c r="O30" s="33"/>
      <c r="P30" s="33"/>
      <c r="Q30" s="14"/>
    </row>
    <row r="31" spans="2:19" x14ac:dyDescent="0.25">
      <c r="B31" s="38">
        <f>'[1]Table 4'!A25</f>
        <v>23</v>
      </c>
      <c r="C31" s="37" t="str">
        <f>'[1]Table 4'!B25</f>
        <v>241U0048</v>
      </c>
      <c r="D31" s="68" t="str">
        <f>'[1]Table 4'!C25</f>
        <v>ORTIZ ISIDORO SERGIO EDGAR</v>
      </c>
      <c r="E31" s="55"/>
      <c r="F31" s="55"/>
      <c r="G31" s="55"/>
      <c r="H31" s="55"/>
      <c r="I31" s="56"/>
      <c r="J31" s="33">
        <v>70</v>
      </c>
      <c r="K31" s="33">
        <v>80</v>
      </c>
      <c r="L31" s="33">
        <v>70</v>
      </c>
      <c r="M31" s="33"/>
      <c r="N31" s="33"/>
      <c r="O31" s="33"/>
      <c r="P31" s="33"/>
      <c r="Q31" s="14"/>
    </row>
    <row r="32" spans="2:19" x14ac:dyDescent="0.25">
      <c r="B32" s="38">
        <f>'[1]Table 4'!A26</f>
        <v>24</v>
      </c>
      <c r="C32" s="37" t="str">
        <f>'[1]Table 4'!B26</f>
        <v>241U0051</v>
      </c>
      <c r="D32" s="54" t="str">
        <f>'[1]Table 4'!C26</f>
        <v>PIO QUEVEDO ROSA GUADALUPE</v>
      </c>
      <c r="E32" s="55"/>
      <c r="F32" s="55"/>
      <c r="G32" s="55"/>
      <c r="H32" s="55"/>
      <c r="I32" s="56"/>
      <c r="J32" s="19">
        <v>70</v>
      </c>
      <c r="K32" s="4">
        <v>50</v>
      </c>
      <c r="L32" s="4">
        <v>70</v>
      </c>
      <c r="M32" s="4"/>
      <c r="N32" s="4"/>
      <c r="O32" s="4">
        <v>0</v>
      </c>
      <c r="P32" s="4">
        <v>0</v>
      </c>
      <c r="Q32" s="14">
        <f t="shared" si="0"/>
        <v>27.142857142857142</v>
      </c>
    </row>
    <row r="33" spans="2:17" x14ac:dyDescent="0.25">
      <c r="B33" s="38">
        <f>'[1]Table 4'!A27</f>
        <v>25</v>
      </c>
      <c r="C33" s="37" t="str">
        <f>'[1]Table 4'!B27</f>
        <v>241U0052</v>
      </c>
      <c r="D33" s="54" t="str">
        <f>'[1]Table 4'!C27</f>
        <v>PITALUA RAMIREZ JULIETA</v>
      </c>
      <c r="E33" s="55"/>
      <c r="F33" s="55"/>
      <c r="G33" s="55"/>
      <c r="H33" s="55"/>
      <c r="I33" s="56"/>
      <c r="J33" s="19">
        <v>70</v>
      </c>
      <c r="K33" s="4">
        <v>90</v>
      </c>
      <c r="L33" s="4">
        <v>90</v>
      </c>
      <c r="M33" s="4"/>
      <c r="N33" s="4"/>
      <c r="O33" s="4">
        <v>0</v>
      </c>
      <c r="P33" s="4">
        <v>0</v>
      </c>
      <c r="Q33" s="14">
        <f t="shared" si="0"/>
        <v>35.714285714285715</v>
      </c>
    </row>
    <row r="34" spans="2:17" x14ac:dyDescent="0.25">
      <c r="B34" s="38">
        <f>'[1]Table 4'!A28</f>
        <v>26</v>
      </c>
      <c r="C34" s="37" t="str">
        <f>'[1]Table 4'!B28</f>
        <v>241U0057</v>
      </c>
      <c r="D34" s="54" t="str">
        <f>'[1]Table 4'!C28</f>
        <v>SALAZAR RAMIREZ JAIRO KALEB</v>
      </c>
      <c r="E34" s="55"/>
      <c r="F34" s="55"/>
      <c r="G34" s="55"/>
      <c r="H34" s="55"/>
      <c r="I34" s="56"/>
      <c r="J34" s="19">
        <v>70</v>
      </c>
      <c r="K34" s="4">
        <v>90</v>
      </c>
      <c r="L34" s="4">
        <v>70</v>
      </c>
      <c r="M34" s="4"/>
      <c r="N34" s="4"/>
      <c r="O34" s="4">
        <v>0</v>
      </c>
      <c r="P34" s="4">
        <v>0</v>
      </c>
      <c r="Q34" s="14">
        <f t="shared" si="0"/>
        <v>32.857142857142854</v>
      </c>
    </row>
    <row r="35" spans="2:17" x14ac:dyDescent="0.25">
      <c r="B35" s="38">
        <f>'[1]Table 4'!A29</f>
        <v>27</v>
      </c>
      <c r="C35" s="37" t="str">
        <f>'[1]Table 4'!B29</f>
        <v>241U0060</v>
      </c>
      <c r="D35" s="54" t="str">
        <f>'[1]Table 4'!C29</f>
        <v>TAGAN CHALANDA ROBERTO EMMANUEL</v>
      </c>
      <c r="E35" s="55"/>
      <c r="F35" s="55"/>
      <c r="G35" s="55"/>
      <c r="H35" s="55"/>
      <c r="I35" s="56"/>
      <c r="J35" s="19">
        <v>50</v>
      </c>
      <c r="K35" s="4">
        <v>70</v>
      </c>
      <c r="L35" s="4">
        <v>70</v>
      </c>
      <c r="M35" s="4"/>
      <c r="N35" s="4"/>
      <c r="O35" s="4">
        <v>0</v>
      </c>
      <c r="P35" s="4">
        <v>0</v>
      </c>
      <c r="Q35" s="14">
        <f t="shared" si="0"/>
        <v>27.142857142857142</v>
      </c>
    </row>
    <row r="36" spans="2:17" x14ac:dyDescent="0.25">
      <c r="B36" s="38">
        <f>'[1]Table 4'!A30</f>
        <v>28</v>
      </c>
      <c r="C36" s="37" t="str">
        <f>'[1]Table 4'!B30</f>
        <v>241U0061</v>
      </c>
      <c r="D36" s="54" t="str">
        <f>'[1]Table 4'!C30</f>
        <v>TELONA ZETINA JOSE ENRIQUE</v>
      </c>
      <c r="E36" s="55"/>
      <c r="F36" s="55"/>
      <c r="G36" s="55"/>
      <c r="H36" s="55"/>
      <c r="I36" s="56"/>
      <c r="J36" s="19">
        <v>100</v>
      </c>
      <c r="K36" s="4">
        <v>100</v>
      </c>
      <c r="L36" s="4">
        <v>100</v>
      </c>
      <c r="M36" s="4"/>
      <c r="N36" s="4"/>
      <c r="O36" s="4">
        <v>0</v>
      </c>
      <c r="P36" s="4">
        <v>0</v>
      </c>
      <c r="Q36" s="14">
        <f t="shared" si="0"/>
        <v>42.857142857142854</v>
      </c>
    </row>
    <row r="37" spans="2:17" x14ac:dyDescent="0.25">
      <c r="B37" s="38">
        <f>'[1]Table 4'!A31</f>
        <v>29</v>
      </c>
      <c r="C37" s="37" t="str">
        <f>'[1]Table 4'!B31</f>
        <v>241U0062</v>
      </c>
      <c r="D37" s="54" t="str">
        <f>'[1]Table 4'!C31</f>
        <v>TEMICH TEMICH JULIETA</v>
      </c>
      <c r="E37" s="55"/>
      <c r="F37" s="55"/>
      <c r="G37" s="55"/>
      <c r="H37" s="55"/>
      <c r="I37" s="56"/>
      <c r="J37" s="19">
        <v>100</v>
      </c>
      <c r="K37" s="4">
        <v>100</v>
      </c>
      <c r="L37" s="4">
        <v>100</v>
      </c>
      <c r="M37" s="4"/>
      <c r="N37" s="4"/>
      <c r="O37" s="4">
        <v>0</v>
      </c>
      <c r="P37" s="4">
        <v>0</v>
      </c>
      <c r="Q37" s="14">
        <f t="shared" si="0"/>
        <v>42.857142857142854</v>
      </c>
    </row>
    <row r="38" spans="2:17" x14ac:dyDescent="0.25">
      <c r="B38" s="38">
        <f>'[1]Table 4'!A32</f>
        <v>30</v>
      </c>
      <c r="C38" s="37" t="str">
        <f>'[1]Table 4'!B32</f>
        <v>241U0063</v>
      </c>
      <c r="D38" s="54" t="str">
        <f>'[1]Table 4'!C32</f>
        <v>TENORIO POLITO MARGARITA ISABEL</v>
      </c>
      <c r="E38" s="55"/>
      <c r="F38" s="55"/>
      <c r="G38" s="55"/>
      <c r="H38" s="55"/>
      <c r="I38" s="56"/>
      <c r="J38" s="19">
        <v>70</v>
      </c>
      <c r="K38" s="4">
        <v>70</v>
      </c>
      <c r="L38" s="4">
        <v>70</v>
      </c>
      <c r="M38" s="4"/>
      <c r="N38" s="4"/>
      <c r="O38" s="4">
        <v>0</v>
      </c>
      <c r="P38" s="4">
        <v>0</v>
      </c>
      <c r="Q38" s="14">
        <f t="shared" si="0"/>
        <v>30</v>
      </c>
    </row>
    <row r="39" spans="2:17" x14ac:dyDescent="0.25">
      <c r="B39" s="38">
        <f>'[1]Table 4'!A33</f>
        <v>31</v>
      </c>
      <c r="C39" s="37" t="str">
        <f>'[1]Table 4'!B33</f>
        <v>241U0065</v>
      </c>
      <c r="D39" s="54" t="str">
        <f>'[1]Table 4'!C33</f>
        <v>TON ANTEMATE MARIA ANGELA</v>
      </c>
      <c r="E39" s="55"/>
      <c r="F39" s="55"/>
      <c r="G39" s="55"/>
      <c r="H39" s="55"/>
      <c r="I39" s="56"/>
      <c r="J39" s="19">
        <v>70</v>
      </c>
      <c r="K39" s="4">
        <v>90</v>
      </c>
      <c r="L39" s="4">
        <v>90</v>
      </c>
      <c r="M39" s="4"/>
      <c r="N39" s="4"/>
      <c r="O39" s="4"/>
      <c r="P39" s="4"/>
      <c r="Q39" s="14">
        <f t="shared" si="0"/>
        <v>35.714285714285715</v>
      </c>
    </row>
    <row r="40" spans="2:17" x14ac:dyDescent="0.25">
      <c r="B40" s="38">
        <f>'[1]Table 4'!A34</f>
        <v>32</v>
      </c>
      <c r="C40" s="37" t="str">
        <f>'[1]Table 4'!B34</f>
        <v>241U0066</v>
      </c>
      <c r="D40" s="54" t="str">
        <f>'[1]Table 4'!C34</f>
        <v>TORRES ARTIGAS ITARI TATIANA</v>
      </c>
      <c r="E40" s="55"/>
      <c r="F40" s="55"/>
      <c r="G40" s="55"/>
      <c r="H40" s="55"/>
      <c r="I40" s="56"/>
      <c r="J40" s="19">
        <v>70</v>
      </c>
      <c r="K40" s="4">
        <v>100</v>
      </c>
      <c r="L40" s="4">
        <v>90</v>
      </c>
      <c r="M40" s="4"/>
      <c r="N40" s="4"/>
      <c r="O40" s="4"/>
      <c r="P40" s="4"/>
      <c r="Q40" s="14">
        <f t="shared" si="0"/>
        <v>37.142857142857146</v>
      </c>
    </row>
    <row r="41" spans="2:17" x14ac:dyDescent="0.25">
      <c r="B41" s="38">
        <f>'[1]Table 4'!A35</f>
        <v>33</v>
      </c>
      <c r="C41" s="38" t="str">
        <f>'[1]Table 4'!B35</f>
        <v>241U0068</v>
      </c>
      <c r="D41" s="62" t="str">
        <f>'[1]Table 4'!C35</f>
        <v>TOTO CHIPOL AARON</v>
      </c>
      <c r="E41" s="55"/>
      <c r="F41" s="55"/>
      <c r="G41" s="55"/>
      <c r="H41" s="55"/>
      <c r="I41" s="56"/>
      <c r="J41" s="4">
        <v>70</v>
      </c>
      <c r="K41" s="4">
        <v>50</v>
      </c>
      <c r="L41" s="4">
        <v>70</v>
      </c>
      <c r="M41" s="4"/>
      <c r="N41" s="4"/>
      <c r="O41" s="4"/>
      <c r="P41" s="4"/>
      <c r="Q41" s="14">
        <f t="shared" si="0"/>
        <v>27.142857142857142</v>
      </c>
    </row>
    <row r="42" spans="2:17" x14ac:dyDescent="0.25">
      <c r="B42" s="38">
        <f>'[1]Table 4'!A36</f>
        <v>34</v>
      </c>
      <c r="C42" s="38" t="str">
        <f>'[1]Table 4'!B36</f>
        <v>241U0070</v>
      </c>
      <c r="D42" s="62" t="str">
        <f>'[1]Table 4'!C36</f>
        <v>VALENTIN CHAIRES DERVIN JESTREL</v>
      </c>
      <c r="E42" s="55"/>
      <c r="F42" s="55"/>
      <c r="G42" s="55"/>
      <c r="H42" s="55"/>
      <c r="I42" s="56"/>
      <c r="J42" s="4">
        <v>70</v>
      </c>
      <c r="K42" s="4">
        <v>80</v>
      </c>
      <c r="L42" s="4">
        <v>100</v>
      </c>
      <c r="M42" s="4"/>
      <c r="N42" s="4"/>
      <c r="O42" s="4"/>
      <c r="P42" s="4"/>
      <c r="Q42" s="14">
        <f t="shared" si="0"/>
        <v>35.714285714285715</v>
      </c>
    </row>
    <row r="43" spans="2:17" x14ac:dyDescent="0.25">
      <c r="B43" s="38">
        <f>'[1]Table 4'!A37</f>
        <v>35</v>
      </c>
      <c r="C43" s="38" t="str">
        <f>'[1]Table 4'!B37</f>
        <v>231U0079</v>
      </c>
      <c r="D43" s="62" t="str">
        <f>'[1]Table 4'!C37</f>
        <v>VELASCO CATEMAXCA JESUS</v>
      </c>
      <c r="E43" s="55"/>
      <c r="F43" s="55"/>
      <c r="G43" s="55"/>
      <c r="H43" s="55"/>
      <c r="I43" s="56"/>
      <c r="J43" s="4">
        <v>70</v>
      </c>
      <c r="K43" s="4">
        <v>80</v>
      </c>
      <c r="L43" s="4">
        <v>70</v>
      </c>
      <c r="M43" s="4"/>
      <c r="N43" s="4"/>
      <c r="O43" s="4"/>
      <c r="P43" s="4"/>
      <c r="Q43" s="14">
        <f t="shared" si="0"/>
        <v>31.428571428571427</v>
      </c>
    </row>
    <row r="44" spans="2:17" x14ac:dyDescent="0.25">
      <c r="B44" s="38">
        <f>'[1]Table 4'!A38</f>
        <v>36</v>
      </c>
      <c r="C44" s="38" t="str">
        <f>'[1]Table 4'!B38</f>
        <v>231U0081</v>
      </c>
      <c r="D44" s="62" t="str">
        <f>'[1]Table 4'!C38</f>
        <v>VELAZQUEZ BAXIN ERICK RAUL</v>
      </c>
      <c r="E44" s="55"/>
      <c r="F44" s="55"/>
      <c r="G44" s="55"/>
      <c r="H44" s="55"/>
      <c r="I44" s="56"/>
      <c r="J44" s="4">
        <v>50</v>
      </c>
      <c r="K44" s="4">
        <v>50</v>
      </c>
      <c r="L44" s="4">
        <v>50</v>
      </c>
      <c r="M44" s="4"/>
      <c r="N44" s="4"/>
      <c r="O44" s="4"/>
      <c r="P44" s="4"/>
      <c r="Q44" s="14">
        <f t="shared" si="0"/>
        <v>21.428571428571427</v>
      </c>
    </row>
    <row r="45" spans="2:17" x14ac:dyDescent="0.25">
      <c r="B45" s="38">
        <f>'[1]Table 4'!A39</f>
        <v>37</v>
      </c>
      <c r="C45" s="38" t="str">
        <f>'[1]Table 4'!B39</f>
        <v>231U0084</v>
      </c>
      <c r="D45" s="62" t="str">
        <f>'[1]Table 4'!C39</f>
        <v>VILLEGAS CHIGO MARIO NESTOR</v>
      </c>
      <c r="E45" s="55"/>
      <c r="F45" s="55"/>
      <c r="G45" s="55"/>
      <c r="H45" s="55"/>
      <c r="I45" s="56"/>
      <c r="J45" s="4">
        <v>50</v>
      </c>
      <c r="K45" s="4">
        <v>50</v>
      </c>
      <c r="L45" s="4">
        <v>50</v>
      </c>
      <c r="M45" s="4"/>
      <c r="N45" s="4"/>
      <c r="O45" s="4"/>
      <c r="P45" s="4"/>
      <c r="Q45" s="14">
        <f t="shared" si="0"/>
        <v>21.428571428571427</v>
      </c>
    </row>
    <row r="46" spans="2:17" x14ac:dyDescent="0.25">
      <c r="B46" s="38">
        <f>'[1]Table 4'!A40</f>
        <v>38</v>
      </c>
      <c r="C46" s="38" t="str">
        <f>'[1]Table 4'!B40</f>
        <v>241U0239</v>
      </c>
      <c r="D46" s="62" t="str">
        <f>'[1]Table 4'!C40</f>
        <v>XALATE MENDOZA GAEL ENRIQUE</v>
      </c>
      <c r="E46" s="55"/>
      <c r="F46" s="55"/>
      <c r="G46" s="55"/>
      <c r="H46" s="55"/>
      <c r="I46" s="56"/>
      <c r="J46" s="4">
        <v>70</v>
      </c>
      <c r="K46" s="4">
        <v>70</v>
      </c>
      <c r="L46" s="4">
        <v>90</v>
      </c>
      <c r="M46" s="4"/>
      <c r="N46" s="4"/>
      <c r="O46" s="4"/>
      <c r="P46" s="4"/>
      <c r="Q46" s="14">
        <f t="shared" si="0"/>
        <v>32.857142857142854</v>
      </c>
    </row>
    <row r="47" spans="2:17" x14ac:dyDescent="0.25">
      <c r="B47" s="38">
        <f>'[1]Table 4'!A41</f>
        <v>39</v>
      </c>
      <c r="C47" s="38" t="str">
        <f>'[1]Table 4'!B41</f>
        <v>241U0071</v>
      </c>
      <c r="D47" s="63" t="str">
        <f>'[1]Table 4'!C41</f>
        <v>XOLO LOPEZ ITZEL MARIAM</v>
      </c>
      <c r="E47" s="64"/>
      <c r="F47" s="64"/>
      <c r="G47" s="64"/>
      <c r="H47" s="64"/>
      <c r="I47" s="64"/>
      <c r="J47" s="4">
        <v>70</v>
      </c>
      <c r="K47" s="4">
        <v>50</v>
      </c>
      <c r="L47" s="4">
        <v>50</v>
      </c>
      <c r="M47" s="4"/>
      <c r="N47" s="4"/>
      <c r="O47" s="4"/>
      <c r="P47" s="4"/>
      <c r="Q47" s="14">
        <f t="shared" si="0"/>
        <v>24.285714285714285</v>
      </c>
    </row>
    <row r="48" spans="2:17" x14ac:dyDescent="0.25">
      <c r="B48" s="38"/>
      <c r="C48" s="38"/>
      <c r="D48" s="63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38"/>
      <c r="C49" s="38"/>
      <c r="D49" s="63"/>
      <c r="E49" s="64"/>
      <c r="F49" s="64"/>
      <c r="G49" s="64"/>
      <c r="H49" s="64"/>
      <c r="I49" s="64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/>
      <c r="C50" s="9"/>
      <c r="D50" s="61"/>
      <c r="E50" s="61"/>
      <c r="F50" s="61"/>
      <c r="G50" s="61"/>
      <c r="H50" s="61"/>
      <c r="I50" s="61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/>
      <c r="C51" s="9"/>
      <c r="D51" s="61"/>
      <c r="E51" s="61"/>
      <c r="F51" s="61"/>
      <c r="G51" s="61"/>
      <c r="H51" s="61"/>
      <c r="I51" s="61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/>
      <c r="C52" s="9"/>
      <c r="D52" s="61"/>
      <c r="E52" s="61"/>
      <c r="F52" s="61"/>
      <c r="G52" s="61"/>
      <c r="H52" s="61"/>
      <c r="I52" s="61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/>
      <c r="C53" s="9"/>
      <c r="D53" s="61"/>
      <c r="E53" s="61"/>
      <c r="F53" s="61"/>
      <c r="G53" s="61"/>
      <c r="H53" s="61"/>
      <c r="I53" s="61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8"/>
      <c r="C54" s="9"/>
      <c r="D54" s="61"/>
      <c r="E54" s="61"/>
      <c r="F54" s="61"/>
      <c r="G54" s="61"/>
      <c r="H54" s="61"/>
      <c r="I54" s="61"/>
      <c r="J54" s="5"/>
      <c r="K54" s="5"/>
      <c r="L54" s="5"/>
      <c r="M54" s="5"/>
      <c r="N54" s="5"/>
      <c r="O54" s="5"/>
      <c r="P54" s="5"/>
      <c r="Q54" s="14">
        <f t="shared" ref="Q54:Q58" si="1">SUM(J54:P54)/7</f>
        <v>0</v>
      </c>
    </row>
    <row r="55" spans="2:17" x14ac:dyDescent="0.25">
      <c r="B55" s="8"/>
      <c r="C55" s="9"/>
      <c r="D55" s="61"/>
      <c r="E55" s="61"/>
      <c r="F55" s="61"/>
      <c r="G55" s="61"/>
      <c r="H55" s="61"/>
      <c r="I55" s="61"/>
      <c r="J55" s="5"/>
      <c r="K55" s="5"/>
      <c r="L55" s="5"/>
      <c r="M55" s="5"/>
      <c r="N55" s="5"/>
      <c r="O55" s="5"/>
      <c r="P55" s="5"/>
      <c r="Q55" s="14">
        <f t="shared" si="1"/>
        <v>0</v>
      </c>
    </row>
    <row r="56" spans="2:17" x14ac:dyDescent="0.25">
      <c r="B56" s="8"/>
      <c r="C56" s="9"/>
      <c r="D56" s="61"/>
      <c r="E56" s="61"/>
      <c r="F56" s="61"/>
      <c r="G56" s="61"/>
      <c r="H56" s="61"/>
      <c r="I56" s="61"/>
      <c r="J56" s="5"/>
      <c r="K56" s="5"/>
      <c r="L56" s="5"/>
      <c r="M56" s="5"/>
      <c r="N56" s="5"/>
      <c r="O56" s="5"/>
      <c r="P56" s="5"/>
      <c r="Q56" s="14">
        <f t="shared" si="1"/>
        <v>0</v>
      </c>
    </row>
    <row r="57" spans="2:17" x14ac:dyDescent="0.25">
      <c r="B57" s="16"/>
      <c r="C57" s="9"/>
      <c r="D57" s="61"/>
      <c r="E57" s="61"/>
      <c r="F57" s="61"/>
      <c r="G57" s="61"/>
      <c r="H57" s="61"/>
      <c r="I57" s="61"/>
      <c r="J57" s="15"/>
      <c r="K57" s="15"/>
      <c r="L57" s="15"/>
      <c r="M57" s="15"/>
      <c r="N57" s="15"/>
      <c r="O57" s="15"/>
      <c r="P57" s="15"/>
      <c r="Q57" s="14">
        <f t="shared" si="1"/>
        <v>0</v>
      </c>
    </row>
    <row r="58" spans="2:17" x14ac:dyDescent="0.25">
      <c r="B58" s="16"/>
      <c r="C58" s="22"/>
      <c r="D58" s="65"/>
      <c r="E58" s="66"/>
      <c r="F58" s="66"/>
      <c r="G58" s="66"/>
      <c r="H58" s="66"/>
      <c r="I58" s="67"/>
      <c r="J58" s="3"/>
      <c r="K58" s="3"/>
      <c r="L58" s="3"/>
      <c r="M58" s="3"/>
      <c r="N58" s="3"/>
      <c r="O58" s="3"/>
      <c r="P58" s="3"/>
      <c r="Q58" s="14">
        <f t="shared" si="1"/>
        <v>0</v>
      </c>
    </row>
    <row r="59" spans="2:17" x14ac:dyDescent="0.25">
      <c r="C59" s="42"/>
      <c r="D59" s="42"/>
      <c r="E59" s="10"/>
      <c r="H59" s="46" t="s">
        <v>19</v>
      </c>
      <c r="I59" s="46"/>
      <c r="J59" s="23">
        <f t="shared" ref="J59:P59" si="2">COUNTIF(J9:J58,"&gt;=70")</f>
        <v>31</v>
      </c>
      <c r="K59" s="23">
        <f t="shared" si="2"/>
        <v>33</v>
      </c>
      <c r="L59" s="23">
        <f t="shared" si="2"/>
        <v>34</v>
      </c>
      <c r="M59" s="23">
        <f t="shared" si="2"/>
        <v>0</v>
      </c>
      <c r="N59" s="23">
        <f t="shared" si="2"/>
        <v>0</v>
      </c>
      <c r="O59" s="23">
        <f t="shared" si="2"/>
        <v>0</v>
      </c>
      <c r="P59" s="23">
        <f t="shared" si="2"/>
        <v>0</v>
      </c>
      <c r="Q59" s="27">
        <f>COUNTIF(Q9:Q53,"&gt;=70")</f>
        <v>0</v>
      </c>
    </row>
    <row r="60" spans="2:17" x14ac:dyDescent="0.25">
      <c r="C60" s="42"/>
      <c r="D60" s="42"/>
      <c r="E60" s="11"/>
      <c r="H60" s="47" t="s">
        <v>20</v>
      </c>
      <c r="I60" s="47"/>
      <c r="J60" s="24">
        <f t="shared" ref="J60:Q60" si="3">COUNTIF(J9:J58,"&lt;70")</f>
        <v>8</v>
      </c>
      <c r="K60" s="24">
        <f t="shared" si="3"/>
        <v>6</v>
      </c>
      <c r="L60" s="24">
        <f t="shared" si="3"/>
        <v>5</v>
      </c>
      <c r="M60" s="24">
        <f t="shared" si="3"/>
        <v>0</v>
      </c>
      <c r="N60" s="24">
        <f t="shared" si="3"/>
        <v>0</v>
      </c>
      <c r="O60" s="24">
        <f t="shared" si="3"/>
        <v>24</v>
      </c>
      <c r="P60" s="24">
        <f t="shared" si="3"/>
        <v>24</v>
      </c>
      <c r="Q60" s="24">
        <f t="shared" si="3"/>
        <v>44</v>
      </c>
    </row>
    <row r="61" spans="2:17" x14ac:dyDescent="0.25">
      <c r="C61" s="42"/>
      <c r="D61" s="42"/>
      <c r="E61" s="42"/>
      <c r="H61" s="47" t="s">
        <v>21</v>
      </c>
      <c r="I61" s="47"/>
      <c r="J61" s="24">
        <f t="shared" ref="J61:Q61" si="4">COUNT(J9:J58)</f>
        <v>39</v>
      </c>
      <c r="K61" s="24">
        <f t="shared" si="4"/>
        <v>39</v>
      </c>
      <c r="L61" s="24">
        <f t="shared" si="4"/>
        <v>39</v>
      </c>
      <c r="M61" s="24">
        <f t="shared" si="4"/>
        <v>0</v>
      </c>
      <c r="N61" s="24">
        <f t="shared" si="4"/>
        <v>0</v>
      </c>
      <c r="O61" s="24">
        <f t="shared" si="4"/>
        <v>24</v>
      </c>
      <c r="P61" s="24">
        <f t="shared" si="4"/>
        <v>24</v>
      </c>
      <c r="Q61" s="24">
        <f t="shared" si="4"/>
        <v>44</v>
      </c>
    </row>
    <row r="62" spans="2:17" x14ac:dyDescent="0.25">
      <c r="C62" s="42"/>
      <c r="D62" s="42"/>
      <c r="E62" s="10"/>
      <c r="F62" s="12"/>
      <c r="H62" s="48" t="s">
        <v>16</v>
      </c>
      <c r="I62" s="48"/>
      <c r="J62" s="25">
        <f>J59/J61</f>
        <v>0.79487179487179482</v>
      </c>
      <c r="K62" s="26">
        <f t="shared" ref="K62:Q62" si="5">K59/K61</f>
        <v>0.84615384615384615</v>
      </c>
      <c r="L62" s="26">
        <f t="shared" si="5"/>
        <v>0.87179487179487181</v>
      </c>
      <c r="M62" s="26" t="e">
        <f t="shared" si="5"/>
        <v>#DIV/0!</v>
      </c>
      <c r="N62" s="26" t="e">
        <f t="shared" si="5"/>
        <v>#DIV/0!</v>
      </c>
      <c r="O62" s="26">
        <f t="shared" si="5"/>
        <v>0</v>
      </c>
      <c r="P62" s="26">
        <f t="shared" si="5"/>
        <v>0</v>
      </c>
      <c r="Q62" s="26">
        <f t="shared" si="5"/>
        <v>0</v>
      </c>
    </row>
    <row r="63" spans="2:17" x14ac:dyDescent="0.25">
      <c r="C63" s="42"/>
      <c r="D63" s="42"/>
      <c r="E63" s="10"/>
      <c r="F63" s="12"/>
      <c r="H63" s="48" t="s">
        <v>17</v>
      </c>
      <c r="I63" s="48"/>
      <c r="J63" s="25">
        <f>J60/J61</f>
        <v>0.20512820512820512</v>
      </c>
      <c r="K63" s="25">
        <f t="shared" ref="K63:Q63" si="6">K60/K61</f>
        <v>0.15384615384615385</v>
      </c>
      <c r="L63" s="26">
        <f t="shared" si="6"/>
        <v>0.12820512820512819</v>
      </c>
      <c r="M63" s="26" t="e">
        <f t="shared" si="6"/>
        <v>#DIV/0!</v>
      </c>
      <c r="N63" s="26" t="e">
        <f t="shared" si="6"/>
        <v>#DIV/0!</v>
      </c>
      <c r="O63" s="26">
        <f t="shared" si="6"/>
        <v>1</v>
      </c>
      <c r="P63" s="26">
        <f t="shared" si="6"/>
        <v>1</v>
      </c>
      <c r="Q63" s="26">
        <f t="shared" si="6"/>
        <v>1</v>
      </c>
    </row>
    <row r="64" spans="2:17" x14ac:dyDescent="0.25">
      <c r="C64" s="42"/>
      <c r="D64" s="42"/>
      <c r="E64" s="11"/>
      <c r="F64" s="12"/>
    </row>
    <row r="65" spans="3:16" x14ac:dyDescent="0.25">
      <c r="C65" s="10"/>
      <c r="D65" s="10"/>
      <c r="E65" s="11"/>
      <c r="F65" s="12"/>
    </row>
    <row r="66" spans="3:16" x14ac:dyDescent="0.25">
      <c r="J66" s="49"/>
      <c r="K66" s="49"/>
      <c r="L66" s="49"/>
      <c r="M66" s="49"/>
      <c r="N66" s="49"/>
      <c r="O66" s="49"/>
      <c r="P66" s="49"/>
    </row>
    <row r="67" spans="3:16" x14ac:dyDescent="0.25">
      <c r="J67" s="41" t="s">
        <v>18</v>
      </c>
      <c r="K67" s="41"/>
      <c r="L67" s="41"/>
      <c r="M67" s="41"/>
      <c r="N67" s="41"/>
      <c r="O67" s="41"/>
      <c r="P67" s="41"/>
    </row>
  </sheetData>
  <mergeCells count="72"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  <mergeCell ref="C59:D59"/>
    <mergeCell ref="D54:I54"/>
    <mergeCell ref="D55:I55"/>
    <mergeCell ref="D56:I56"/>
    <mergeCell ref="D57:I57"/>
    <mergeCell ref="D58:I58"/>
    <mergeCell ref="D53:I53"/>
    <mergeCell ref="D38:I38"/>
    <mergeCell ref="D39:I39"/>
    <mergeCell ref="D40:I40"/>
    <mergeCell ref="D41:I41"/>
    <mergeCell ref="D42:I42"/>
    <mergeCell ref="D43:I43"/>
    <mergeCell ref="D49:I49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3" zoomScale="84" zoomScaleNormal="84" workbookViewId="0">
      <selection activeCell="U24" sqref="U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9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9" x14ac:dyDescent="0.25">
      <c r="C4" t="s">
        <v>0</v>
      </c>
      <c r="D4" s="50" t="s">
        <v>26</v>
      </c>
      <c r="E4" s="50"/>
      <c r="F4" s="50"/>
      <c r="G4" s="50"/>
      <c r="I4" t="s">
        <v>1</v>
      </c>
      <c r="J4" s="51" t="s">
        <v>175</v>
      </c>
      <c r="K4" s="51"/>
      <c r="M4" t="s">
        <v>2</v>
      </c>
      <c r="N4" s="52" t="s">
        <v>29</v>
      </c>
      <c r="O4" s="52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1" t="s">
        <v>174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39">
        <v>1</v>
      </c>
      <c r="C9" s="34" t="s">
        <v>54</v>
      </c>
      <c r="D9" s="69" t="s">
        <v>34</v>
      </c>
      <c r="E9" s="55" t="s">
        <v>34</v>
      </c>
      <c r="F9" s="55" t="s">
        <v>34</v>
      </c>
      <c r="G9" s="55" t="s">
        <v>34</v>
      </c>
      <c r="H9" s="55" t="s">
        <v>34</v>
      </c>
      <c r="I9" s="56" t="s">
        <v>34</v>
      </c>
      <c r="J9" s="40">
        <v>90</v>
      </c>
      <c r="K9" s="40">
        <v>100</v>
      </c>
      <c r="L9" s="40">
        <v>100</v>
      </c>
      <c r="M9" s="40"/>
      <c r="N9" s="40"/>
      <c r="O9" s="40">
        <v>0</v>
      </c>
      <c r="P9" s="40">
        <v>0</v>
      </c>
      <c r="Q9" s="14">
        <f t="shared" ref="Q9:Q53" si="0">SUM(J9:P9)/7</f>
        <v>41.428571428571431</v>
      </c>
    </row>
    <row r="10" spans="2:19" x14ac:dyDescent="0.25">
      <c r="B10" s="39">
        <v>2</v>
      </c>
      <c r="C10" s="34" t="s">
        <v>55</v>
      </c>
      <c r="D10" s="69" t="s">
        <v>35</v>
      </c>
      <c r="E10" s="55" t="s">
        <v>35</v>
      </c>
      <c r="F10" s="55" t="s">
        <v>35</v>
      </c>
      <c r="G10" s="55" t="s">
        <v>35</v>
      </c>
      <c r="H10" s="55" t="s">
        <v>35</v>
      </c>
      <c r="I10" s="56" t="s">
        <v>35</v>
      </c>
      <c r="J10" s="40">
        <v>90</v>
      </c>
      <c r="K10" s="40">
        <v>100</v>
      </c>
      <c r="L10" s="40">
        <v>100</v>
      </c>
      <c r="M10" s="40"/>
      <c r="N10" s="40"/>
      <c r="O10" s="40">
        <v>0</v>
      </c>
      <c r="P10" s="40">
        <v>0</v>
      </c>
      <c r="Q10" s="14">
        <f t="shared" si="0"/>
        <v>41.428571428571431</v>
      </c>
    </row>
    <row r="11" spans="2:19" x14ac:dyDescent="0.25">
      <c r="B11" s="39">
        <v>3</v>
      </c>
      <c r="C11" s="34" t="s">
        <v>56</v>
      </c>
      <c r="D11" s="69" t="s">
        <v>36</v>
      </c>
      <c r="E11" s="55" t="s">
        <v>36</v>
      </c>
      <c r="F11" s="55" t="s">
        <v>36</v>
      </c>
      <c r="G11" s="55" t="s">
        <v>36</v>
      </c>
      <c r="H11" s="55" t="s">
        <v>36</v>
      </c>
      <c r="I11" s="56" t="s">
        <v>36</v>
      </c>
      <c r="J11" s="19">
        <v>90</v>
      </c>
      <c r="K11" s="19">
        <v>100</v>
      </c>
      <c r="L11" s="19">
        <v>100</v>
      </c>
      <c r="M11" s="19"/>
      <c r="N11" s="19"/>
      <c r="O11" s="19">
        <v>0</v>
      </c>
      <c r="P11" s="19">
        <v>0</v>
      </c>
      <c r="Q11" s="14">
        <f t="shared" si="0"/>
        <v>41.428571428571431</v>
      </c>
      <c r="S11" s="31"/>
    </row>
    <row r="12" spans="2:19" x14ac:dyDescent="0.25">
      <c r="B12" s="39">
        <v>4</v>
      </c>
      <c r="C12" s="34" t="s">
        <v>57</v>
      </c>
      <c r="D12" s="69" t="s">
        <v>37</v>
      </c>
      <c r="E12" s="55" t="s">
        <v>37</v>
      </c>
      <c r="F12" s="55" t="s">
        <v>37</v>
      </c>
      <c r="G12" s="55" t="s">
        <v>37</v>
      </c>
      <c r="H12" s="55" t="s">
        <v>37</v>
      </c>
      <c r="I12" s="56" t="s">
        <v>37</v>
      </c>
      <c r="J12" s="19">
        <v>90</v>
      </c>
      <c r="K12" s="19">
        <v>100</v>
      </c>
      <c r="L12" s="35">
        <v>100</v>
      </c>
      <c r="M12" s="19"/>
      <c r="N12" s="19"/>
      <c r="O12" s="19">
        <v>0</v>
      </c>
      <c r="P12" s="19">
        <v>0</v>
      </c>
      <c r="Q12" s="14">
        <f t="shared" si="0"/>
        <v>41.428571428571431</v>
      </c>
    </row>
    <row r="13" spans="2:19" x14ac:dyDescent="0.25">
      <c r="B13" s="39">
        <v>5</v>
      </c>
      <c r="C13" s="34" t="s">
        <v>58</v>
      </c>
      <c r="D13" s="69" t="s">
        <v>38</v>
      </c>
      <c r="E13" s="55" t="s">
        <v>38</v>
      </c>
      <c r="F13" s="55" t="s">
        <v>38</v>
      </c>
      <c r="G13" s="55" t="s">
        <v>38</v>
      </c>
      <c r="H13" s="55" t="s">
        <v>38</v>
      </c>
      <c r="I13" s="56" t="s">
        <v>38</v>
      </c>
      <c r="J13" s="19">
        <v>90</v>
      </c>
      <c r="K13" s="19">
        <v>100</v>
      </c>
      <c r="L13" s="35">
        <v>100</v>
      </c>
      <c r="M13" s="19"/>
      <c r="N13" s="19"/>
      <c r="O13" s="19">
        <v>0</v>
      </c>
      <c r="P13" s="19">
        <v>0</v>
      </c>
      <c r="Q13" s="14">
        <f t="shared" si="0"/>
        <v>41.428571428571431</v>
      </c>
    </row>
    <row r="14" spans="2:19" x14ac:dyDescent="0.25">
      <c r="B14" s="39">
        <v>6</v>
      </c>
      <c r="C14" s="34" t="s">
        <v>59</v>
      </c>
      <c r="D14" s="69" t="s">
        <v>39</v>
      </c>
      <c r="E14" s="55" t="s">
        <v>39</v>
      </c>
      <c r="F14" s="55" t="s">
        <v>39</v>
      </c>
      <c r="G14" s="55" t="s">
        <v>39</v>
      </c>
      <c r="H14" s="55" t="s">
        <v>39</v>
      </c>
      <c r="I14" s="56" t="s">
        <v>39</v>
      </c>
      <c r="J14" s="19">
        <v>70</v>
      </c>
      <c r="K14" s="19">
        <v>50</v>
      </c>
      <c r="L14" s="35">
        <v>50</v>
      </c>
      <c r="M14" s="19"/>
      <c r="N14" s="19"/>
      <c r="O14" s="19">
        <v>0</v>
      </c>
      <c r="P14" s="19">
        <v>0</v>
      </c>
      <c r="Q14" s="14">
        <f t="shared" si="0"/>
        <v>24.285714285714285</v>
      </c>
    </row>
    <row r="15" spans="2:19" x14ac:dyDescent="0.25">
      <c r="B15" s="39">
        <v>7</v>
      </c>
      <c r="C15" s="34" t="s">
        <v>60</v>
      </c>
      <c r="D15" s="69" t="s">
        <v>40</v>
      </c>
      <c r="E15" s="55" t="s">
        <v>40</v>
      </c>
      <c r="F15" s="55" t="s">
        <v>40</v>
      </c>
      <c r="G15" s="55" t="s">
        <v>40</v>
      </c>
      <c r="H15" s="55" t="s">
        <v>40</v>
      </c>
      <c r="I15" s="56" t="s">
        <v>40</v>
      </c>
      <c r="J15" s="19">
        <v>90</v>
      </c>
      <c r="K15" s="19">
        <v>100</v>
      </c>
      <c r="L15" s="35">
        <v>100</v>
      </c>
      <c r="M15" s="35"/>
      <c r="N15" s="35"/>
      <c r="O15" s="19">
        <v>0</v>
      </c>
      <c r="P15" s="19">
        <v>0</v>
      </c>
      <c r="Q15" s="14">
        <f t="shared" si="0"/>
        <v>41.428571428571431</v>
      </c>
    </row>
    <row r="16" spans="2:19" x14ac:dyDescent="0.25">
      <c r="B16" s="39">
        <v>8</v>
      </c>
      <c r="C16" s="34" t="s">
        <v>61</v>
      </c>
      <c r="D16" s="69" t="s">
        <v>41</v>
      </c>
      <c r="E16" s="55" t="s">
        <v>41</v>
      </c>
      <c r="F16" s="55" t="s">
        <v>41</v>
      </c>
      <c r="G16" s="55" t="s">
        <v>41</v>
      </c>
      <c r="H16" s="55" t="s">
        <v>41</v>
      </c>
      <c r="I16" s="56" t="s">
        <v>41</v>
      </c>
      <c r="J16" s="19">
        <v>70</v>
      </c>
      <c r="K16" s="19">
        <v>50</v>
      </c>
      <c r="L16" s="35">
        <v>50</v>
      </c>
      <c r="M16" s="35"/>
      <c r="N16" s="35"/>
      <c r="O16" s="19">
        <v>0</v>
      </c>
      <c r="P16" s="19">
        <v>0</v>
      </c>
      <c r="Q16" s="14">
        <f t="shared" si="0"/>
        <v>24.285714285714285</v>
      </c>
    </row>
    <row r="17" spans="2:19" x14ac:dyDescent="0.25">
      <c r="B17" s="39">
        <v>9</v>
      </c>
      <c r="C17" s="34" t="s">
        <v>62</v>
      </c>
      <c r="D17" s="69" t="s">
        <v>42</v>
      </c>
      <c r="E17" s="55" t="s">
        <v>42</v>
      </c>
      <c r="F17" s="55" t="s">
        <v>42</v>
      </c>
      <c r="G17" s="55" t="s">
        <v>42</v>
      </c>
      <c r="H17" s="55" t="s">
        <v>42</v>
      </c>
      <c r="I17" s="56" t="s">
        <v>42</v>
      </c>
      <c r="J17" s="19">
        <v>90</v>
      </c>
      <c r="K17" s="19">
        <v>100</v>
      </c>
      <c r="L17" s="35">
        <v>100</v>
      </c>
      <c r="M17" s="35"/>
      <c r="N17" s="35"/>
      <c r="O17" s="19">
        <v>0</v>
      </c>
      <c r="P17" s="19">
        <v>0</v>
      </c>
      <c r="Q17" s="14">
        <f t="shared" si="0"/>
        <v>41.428571428571431</v>
      </c>
    </row>
    <row r="18" spans="2:19" x14ac:dyDescent="0.25">
      <c r="B18" s="39">
        <v>10</v>
      </c>
      <c r="C18" s="34" t="s">
        <v>63</v>
      </c>
      <c r="D18" s="69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6" t="s">
        <v>43</v>
      </c>
      <c r="J18" s="19">
        <v>90</v>
      </c>
      <c r="K18" s="19">
        <v>100</v>
      </c>
      <c r="L18" s="35">
        <v>100</v>
      </c>
      <c r="M18" s="35"/>
      <c r="N18" s="35"/>
      <c r="O18" s="19">
        <v>0</v>
      </c>
      <c r="P18" s="19">
        <v>0</v>
      </c>
      <c r="Q18" s="14">
        <f t="shared" si="0"/>
        <v>41.428571428571431</v>
      </c>
      <c r="S18" s="31"/>
    </row>
    <row r="19" spans="2:19" x14ac:dyDescent="0.25">
      <c r="B19" s="39">
        <v>11</v>
      </c>
      <c r="C19" s="34" t="s">
        <v>64</v>
      </c>
      <c r="D19" s="69" t="s">
        <v>44</v>
      </c>
      <c r="E19" s="55" t="s">
        <v>44</v>
      </c>
      <c r="F19" s="55" t="s">
        <v>44</v>
      </c>
      <c r="G19" s="55" t="s">
        <v>44</v>
      </c>
      <c r="H19" s="55" t="s">
        <v>44</v>
      </c>
      <c r="I19" s="56" t="s">
        <v>44</v>
      </c>
      <c r="J19" s="19">
        <v>90</v>
      </c>
      <c r="K19" s="19">
        <v>50</v>
      </c>
      <c r="L19" s="35">
        <v>50</v>
      </c>
      <c r="M19" s="35"/>
      <c r="N19" s="35"/>
      <c r="O19" s="19">
        <v>0</v>
      </c>
      <c r="P19" s="19">
        <v>0</v>
      </c>
      <c r="Q19" s="14">
        <f t="shared" si="0"/>
        <v>27.142857142857142</v>
      </c>
    </row>
    <row r="20" spans="2:19" x14ac:dyDescent="0.25">
      <c r="B20" s="39">
        <v>12</v>
      </c>
      <c r="C20" s="34" t="s">
        <v>65</v>
      </c>
      <c r="D20" s="69" t="s">
        <v>45</v>
      </c>
      <c r="E20" s="55" t="s">
        <v>45</v>
      </c>
      <c r="F20" s="55" t="s">
        <v>45</v>
      </c>
      <c r="G20" s="55" t="s">
        <v>45</v>
      </c>
      <c r="H20" s="55" t="s">
        <v>45</v>
      </c>
      <c r="I20" s="56" t="s">
        <v>45</v>
      </c>
      <c r="J20" s="19">
        <v>90</v>
      </c>
      <c r="K20" s="19">
        <v>100</v>
      </c>
      <c r="L20" s="35">
        <v>100</v>
      </c>
      <c r="M20" s="35"/>
      <c r="N20" s="35"/>
      <c r="O20" s="19">
        <v>0</v>
      </c>
      <c r="P20" s="19">
        <v>0</v>
      </c>
      <c r="Q20" s="14">
        <f t="shared" si="0"/>
        <v>41.428571428571431</v>
      </c>
    </row>
    <row r="21" spans="2:19" x14ac:dyDescent="0.25">
      <c r="B21" s="39">
        <v>13</v>
      </c>
      <c r="C21" s="34" t="s">
        <v>66</v>
      </c>
      <c r="D21" s="69" t="s">
        <v>46</v>
      </c>
      <c r="E21" s="55" t="s">
        <v>46</v>
      </c>
      <c r="F21" s="55" t="s">
        <v>46</v>
      </c>
      <c r="G21" s="55" t="s">
        <v>46</v>
      </c>
      <c r="H21" s="55" t="s">
        <v>46</v>
      </c>
      <c r="I21" s="56" t="s">
        <v>46</v>
      </c>
      <c r="J21" s="19">
        <v>90</v>
      </c>
      <c r="K21" s="19">
        <v>100</v>
      </c>
      <c r="L21" s="35">
        <v>100</v>
      </c>
      <c r="M21" s="35"/>
      <c r="N21" s="35"/>
      <c r="O21" s="19">
        <v>0</v>
      </c>
      <c r="P21" s="19">
        <v>0</v>
      </c>
      <c r="Q21" s="14">
        <f t="shared" si="0"/>
        <v>41.428571428571431</v>
      </c>
    </row>
    <row r="22" spans="2:19" x14ac:dyDescent="0.25">
      <c r="B22" s="39">
        <v>14</v>
      </c>
      <c r="C22" s="34" t="s">
        <v>67</v>
      </c>
      <c r="D22" s="69" t="s">
        <v>47</v>
      </c>
      <c r="E22" s="55" t="s">
        <v>47</v>
      </c>
      <c r="F22" s="55" t="s">
        <v>47</v>
      </c>
      <c r="G22" s="55" t="s">
        <v>47</v>
      </c>
      <c r="H22" s="55" t="s">
        <v>47</v>
      </c>
      <c r="I22" s="56" t="s">
        <v>47</v>
      </c>
      <c r="J22" s="19">
        <v>90</v>
      </c>
      <c r="K22" s="19">
        <v>100</v>
      </c>
      <c r="L22" s="35">
        <v>100</v>
      </c>
      <c r="M22" s="35"/>
      <c r="N22" s="35"/>
      <c r="O22" s="19">
        <v>0</v>
      </c>
      <c r="P22" s="19">
        <v>0</v>
      </c>
      <c r="Q22" s="14">
        <f t="shared" si="0"/>
        <v>41.428571428571431</v>
      </c>
    </row>
    <row r="23" spans="2:19" x14ac:dyDescent="0.25">
      <c r="B23" s="39">
        <v>15</v>
      </c>
      <c r="C23" s="34" t="s">
        <v>68</v>
      </c>
      <c r="D23" s="69" t="s">
        <v>48</v>
      </c>
      <c r="E23" s="55" t="s">
        <v>48</v>
      </c>
      <c r="F23" s="55" t="s">
        <v>48</v>
      </c>
      <c r="G23" s="55" t="s">
        <v>48</v>
      </c>
      <c r="H23" s="55" t="s">
        <v>48</v>
      </c>
      <c r="I23" s="56" t="s">
        <v>48</v>
      </c>
      <c r="J23" s="19">
        <v>90</v>
      </c>
      <c r="K23" s="19">
        <v>100</v>
      </c>
      <c r="L23" s="35">
        <v>100</v>
      </c>
      <c r="M23" s="35"/>
      <c r="N23" s="35"/>
      <c r="O23" s="19">
        <v>0</v>
      </c>
      <c r="P23" s="19">
        <v>0</v>
      </c>
      <c r="Q23" s="14">
        <f t="shared" si="0"/>
        <v>41.428571428571431</v>
      </c>
    </row>
    <row r="24" spans="2:19" x14ac:dyDescent="0.25">
      <c r="B24" s="39">
        <v>16</v>
      </c>
      <c r="C24" s="34" t="s">
        <v>69</v>
      </c>
      <c r="D24" s="69" t="s">
        <v>49</v>
      </c>
      <c r="E24" s="55" t="s">
        <v>49</v>
      </c>
      <c r="F24" s="55" t="s">
        <v>49</v>
      </c>
      <c r="G24" s="55" t="s">
        <v>49</v>
      </c>
      <c r="H24" s="55" t="s">
        <v>49</v>
      </c>
      <c r="I24" s="56" t="s">
        <v>49</v>
      </c>
      <c r="J24" s="19">
        <v>90</v>
      </c>
      <c r="K24" s="19">
        <v>100</v>
      </c>
      <c r="L24" s="35">
        <v>100</v>
      </c>
      <c r="M24" s="35"/>
      <c r="N24" s="35"/>
      <c r="O24" s="19">
        <v>0</v>
      </c>
      <c r="P24" s="19">
        <v>0</v>
      </c>
      <c r="Q24" s="14">
        <f t="shared" si="0"/>
        <v>41.428571428571431</v>
      </c>
      <c r="S24" s="31"/>
    </row>
    <row r="25" spans="2:19" x14ac:dyDescent="0.25">
      <c r="B25" s="39">
        <v>17</v>
      </c>
      <c r="C25" s="34" t="s">
        <v>70</v>
      </c>
      <c r="D25" s="69" t="s">
        <v>50</v>
      </c>
      <c r="E25" s="55" t="s">
        <v>50</v>
      </c>
      <c r="F25" s="55" t="s">
        <v>50</v>
      </c>
      <c r="G25" s="55" t="s">
        <v>50</v>
      </c>
      <c r="H25" s="55" t="s">
        <v>50</v>
      </c>
      <c r="I25" s="56" t="s">
        <v>50</v>
      </c>
      <c r="J25" s="19">
        <v>90</v>
      </c>
      <c r="K25" s="19">
        <v>100</v>
      </c>
      <c r="L25" s="35">
        <v>100</v>
      </c>
      <c r="M25" s="35"/>
      <c r="N25" s="35"/>
      <c r="O25" s="19">
        <v>0</v>
      </c>
      <c r="P25" s="19">
        <v>0</v>
      </c>
      <c r="Q25" s="14">
        <f t="shared" si="0"/>
        <v>41.428571428571431</v>
      </c>
    </row>
    <row r="26" spans="2:19" x14ac:dyDescent="0.25">
      <c r="B26" s="39">
        <v>18</v>
      </c>
      <c r="C26" s="34" t="s">
        <v>71</v>
      </c>
      <c r="D26" s="69" t="s">
        <v>51</v>
      </c>
      <c r="E26" s="55" t="s">
        <v>51</v>
      </c>
      <c r="F26" s="55" t="s">
        <v>51</v>
      </c>
      <c r="G26" s="55" t="s">
        <v>51</v>
      </c>
      <c r="H26" s="55" t="s">
        <v>51</v>
      </c>
      <c r="I26" s="56" t="s">
        <v>51</v>
      </c>
      <c r="J26" s="19">
        <v>90</v>
      </c>
      <c r="K26" s="19">
        <v>100</v>
      </c>
      <c r="L26" s="35">
        <v>100</v>
      </c>
      <c r="M26" s="35"/>
      <c r="N26" s="35"/>
      <c r="O26" s="19">
        <v>0</v>
      </c>
      <c r="P26" s="19">
        <v>0</v>
      </c>
      <c r="Q26" s="14">
        <f t="shared" si="0"/>
        <v>41.428571428571431</v>
      </c>
    </row>
    <row r="27" spans="2:19" x14ac:dyDescent="0.25">
      <c r="B27" s="39">
        <v>19</v>
      </c>
      <c r="C27" s="34" t="s">
        <v>72</v>
      </c>
      <c r="D27" s="69" t="s">
        <v>52</v>
      </c>
      <c r="E27" s="55" t="s">
        <v>52</v>
      </c>
      <c r="F27" s="55" t="s">
        <v>52</v>
      </c>
      <c r="G27" s="55" t="s">
        <v>52</v>
      </c>
      <c r="H27" s="55" t="s">
        <v>52</v>
      </c>
      <c r="I27" s="56" t="s">
        <v>52</v>
      </c>
      <c r="J27" s="19">
        <v>90</v>
      </c>
      <c r="K27" s="19">
        <v>100</v>
      </c>
      <c r="L27" s="35">
        <v>100</v>
      </c>
      <c r="M27" s="35"/>
      <c r="N27" s="35"/>
      <c r="O27" s="19">
        <v>0</v>
      </c>
      <c r="P27" s="19">
        <v>0</v>
      </c>
      <c r="Q27" s="14">
        <f t="shared" si="0"/>
        <v>41.428571428571431</v>
      </c>
    </row>
    <row r="28" spans="2:19" x14ac:dyDescent="0.25">
      <c r="B28" s="39">
        <v>20</v>
      </c>
      <c r="C28" s="34" t="s">
        <v>73</v>
      </c>
      <c r="D28" s="69" t="s">
        <v>53</v>
      </c>
      <c r="E28" s="55" t="s">
        <v>53</v>
      </c>
      <c r="F28" s="55" t="s">
        <v>53</v>
      </c>
      <c r="G28" s="55" t="s">
        <v>53</v>
      </c>
      <c r="H28" s="55" t="s">
        <v>53</v>
      </c>
      <c r="I28" s="56" t="s">
        <v>53</v>
      </c>
      <c r="J28" s="19">
        <v>90</v>
      </c>
      <c r="K28" s="19">
        <v>100</v>
      </c>
      <c r="L28" s="35">
        <v>100</v>
      </c>
      <c r="M28" s="35"/>
      <c r="N28" s="35"/>
      <c r="O28" s="19">
        <v>0</v>
      </c>
      <c r="P28" s="19">
        <v>0</v>
      </c>
      <c r="Q28" s="14">
        <f t="shared" si="0"/>
        <v>41.428571428571431</v>
      </c>
    </row>
    <row r="29" spans="2:19" x14ac:dyDescent="0.25">
      <c r="B29" s="39">
        <v>21</v>
      </c>
      <c r="C29" s="34"/>
      <c r="D29" s="69"/>
      <c r="E29" s="55"/>
      <c r="F29" s="55"/>
      <c r="G29" s="55"/>
      <c r="H29" s="55"/>
      <c r="I29" s="56"/>
      <c r="J29" s="19"/>
      <c r="K29" s="19"/>
      <c r="L29" s="35"/>
      <c r="M29" s="35"/>
      <c r="N29" s="35"/>
      <c r="O29" s="19">
        <v>0</v>
      </c>
      <c r="P29" s="19">
        <v>0</v>
      </c>
      <c r="Q29" s="14">
        <f t="shared" si="0"/>
        <v>0</v>
      </c>
    </row>
    <row r="30" spans="2:19" x14ac:dyDescent="0.25">
      <c r="B30" s="39">
        <v>22</v>
      </c>
      <c r="C30" s="34"/>
      <c r="D30" s="69"/>
      <c r="E30" s="55"/>
      <c r="F30" s="55"/>
      <c r="G30" s="55"/>
      <c r="H30" s="55"/>
      <c r="I30" s="56"/>
      <c r="J30" s="19"/>
      <c r="K30" s="19"/>
      <c r="L30" s="35"/>
      <c r="M30" s="35"/>
      <c r="N30" s="35"/>
      <c r="O30" s="19">
        <v>0</v>
      </c>
      <c r="P30" s="19">
        <v>0</v>
      </c>
      <c r="Q30" s="14">
        <f t="shared" si="0"/>
        <v>0</v>
      </c>
    </row>
    <row r="31" spans="2:19" x14ac:dyDescent="0.25">
      <c r="B31" s="39">
        <v>23</v>
      </c>
      <c r="C31" s="34"/>
      <c r="D31" s="69"/>
      <c r="E31" s="55"/>
      <c r="F31" s="55"/>
      <c r="G31" s="55"/>
      <c r="H31" s="55"/>
      <c r="I31" s="56"/>
      <c r="J31" s="19"/>
      <c r="K31" s="19"/>
      <c r="L31" s="35"/>
      <c r="M31" s="35"/>
      <c r="N31" s="35"/>
      <c r="O31" s="19">
        <v>0</v>
      </c>
      <c r="P31" s="19">
        <v>0</v>
      </c>
      <c r="Q31" s="14">
        <f t="shared" si="0"/>
        <v>0</v>
      </c>
    </row>
    <row r="32" spans="2:19" x14ac:dyDescent="0.25">
      <c r="B32" s="39">
        <v>24</v>
      </c>
      <c r="C32" s="34"/>
      <c r="D32" s="70"/>
      <c r="E32" s="71"/>
      <c r="F32" s="71"/>
      <c r="G32" s="71"/>
      <c r="H32" s="71"/>
      <c r="I32" s="72"/>
      <c r="J32" s="30"/>
      <c r="K32" s="19"/>
      <c r="L32" s="35"/>
      <c r="M32" s="35"/>
      <c r="N32" s="35"/>
      <c r="O32" s="19">
        <v>0</v>
      </c>
      <c r="P32" s="19">
        <v>0</v>
      </c>
      <c r="Q32" s="14">
        <f t="shared" si="0"/>
        <v>0</v>
      </c>
    </row>
    <row r="33" spans="2:19" x14ac:dyDescent="0.25">
      <c r="B33" s="39">
        <v>25</v>
      </c>
      <c r="C33" s="34"/>
      <c r="D33" s="70"/>
      <c r="E33" s="71"/>
      <c r="F33" s="71"/>
      <c r="G33" s="71"/>
      <c r="H33" s="71"/>
      <c r="I33" s="72"/>
      <c r="J33" s="30"/>
      <c r="K33" s="19"/>
      <c r="L33" s="35"/>
      <c r="M33" s="35"/>
      <c r="N33" s="35"/>
      <c r="O33" s="19">
        <v>0</v>
      </c>
      <c r="P33" s="19">
        <v>0</v>
      </c>
      <c r="Q33" s="14">
        <f t="shared" si="0"/>
        <v>0</v>
      </c>
    </row>
    <row r="34" spans="2:19" x14ac:dyDescent="0.25">
      <c r="B34" s="39">
        <v>26</v>
      </c>
      <c r="C34" s="34"/>
      <c r="D34" s="69"/>
      <c r="E34" s="55"/>
      <c r="F34" s="55"/>
      <c r="G34" s="55"/>
      <c r="H34" s="55"/>
      <c r="I34" s="56"/>
      <c r="J34" s="19"/>
      <c r="K34" s="19"/>
      <c r="L34" s="35"/>
      <c r="M34" s="35"/>
      <c r="N34" s="35"/>
      <c r="O34" s="19">
        <v>0</v>
      </c>
      <c r="P34" s="19">
        <v>0</v>
      </c>
      <c r="Q34" s="14">
        <f t="shared" si="0"/>
        <v>0</v>
      </c>
    </row>
    <row r="35" spans="2:19" x14ac:dyDescent="0.25">
      <c r="B35" s="39">
        <v>27</v>
      </c>
      <c r="C35" s="34"/>
      <c r="D35" s="69"/>
      <c r="E35" s="55"/>
      <c r="F35" s="55"/>
      <c r="G35" s="55"/>
      <c r="H35" s="55"/>
      <c r="I35" s="56"/>
      <c r="J35" s="19"/>
      <c r="K35" s="19"/>
      <c r="L35" s="35"/>
      <c r="M35" s="35"/>
      <c r="N35" s="35"/>
      <c r="O35" s="19">
        <v>0</v>
      </c>
      <c r="P35" s="19">
        <v>0</v>
      </c>
      <c r="Q35" s="14">
        <f t="shared" si="0"/>
        <v>0</v>
      </c>
    </row>
    <row r="36" spans="2:19" x14ac:dyDescent="0.25">
      <c r="B36" s="39">
        <v>28</v>
      </c>
      <c r="C36" s="34"/>
      <c r="D36" s="69"/>
      <c r="E36" s="55"/>
      <c r="F36" s="55"/>
      <c r="G36" s="55"/>
      <c r="H36" s="55"/>
      <c r="I36" s="56"/>
      <c r="J36" s="19"/>
      <c r="K36" s="19"/>
      <c r="L36" s="35"/>
      <c r="M36" s="35"/>
      <c r="N36" s="35"/>
      <c r="O36" s="19">
        <v>0</v>
      </c>
      <c r="P36" s="19">
        <v>0</v>
      </c>
      <c r="Q36" s="14">
        <f t="shared" si="0"/>
        <v>0</v>
      </c>
    </row>
    <row r="37" spans="2:19" x14ac:dyDescent="0.25">
      <c r="B37" s="39">
        <v>29</v>
      </c>
      <c r="C37" s="34"/>
      <c r="D37" s="70"/>
      <c r="E37" s="71"/>
      <c r="F37" s="71"/>
      <c r="G37" s="71"/>
      <c r="H37" s="71"/>
      <c r="I37" s="72"/>
      <c r="J37" s="19"/>
      <c r="K37" s="19"/>
      <c r="L37" s="35"/>
      <c r="M37" s="35"/>
      <c r="N37" s="35"/>
      <c r="O37" s="19">
        <v>0</v>
      </c>
      <c r="P37" s="19">
        <v>0</v>
      </c>
      <c r="Q37" s="14">
        <f t="shared" si="0"/>
        <v>0</v>
      </c>
    </row>
    <row r="38" spans="2:19" x14ac:dyDescent="0.25">
      <c r="B38" s="39">
        <v>30</v>
      </c>
      <c r="C38" s="34"/>
      <c r="D38" s="69"/>
      <c r="E38" s="55"/>
      <c r="F38" s="55"/>
      <c r="G38" s="55"/>
      <c r="H38" s="55"/>
      <c r="I38" s="56"/>
      <c r="J38" s="19"/>
      <c r="K38" s="19"/>
      <c r="L38" s="35"/>
      <c r="M38" s="35"/>
      <c r="N38" s="35"/>
      <c r="O38" s="19">
        <v>0</v>
      </c>
      <c r="P38" s="19">
        <v>0</v>
      </c>
      <c r="Q38" s="14">
        <f t="shared" si="0"/>
        <v>0</v>
      </c>
    </row>
    <row r="39" spans="2:19" x14ac:dyDescent="0.25">
      <c r="B39" s="28">
        <v>31</v>
      </c>
      <c r="C39" s="34"/>
      <c r="D39" s="69"/>
      <c r="E39" s="55"/>
      <c r="F39" s="55"/>
      <c r="G39" s="55"/>
      <c r="H39" s="55"/>
      <c r="I39" s="56"/>
      <c r="J39" s="19"/>
      <c r="K39" s="19"/>
      <c r="L39" s="35"/>
      <c r="M39" s="35"/>
      <c r="N39" s="35"/>
      <c r="O39" s="19">
        <v>0</v>
      </c>
      <c r="P39" s="19">
        <v>0</v>
      </c>
      <c r="Q39" s="14">
        <f t="shared" si="0"/>
        <v>0</v>
      </c>
    </row>
    <row r="40" spans="2:19" x14ac:dyDescent="0.25">
      <c r="B40" s="28">
        <v>32</v>
      </c>
      <c r="C40" s="34"/>
      <c r="D40" s="69"/>
      <c r="E40" s="55"/>
      <c r="F40" s="55"/>
      <c r="G40" s="55"/>
      <c r="H40" s="55"/>
      <c r="I40" s="56"/>
      <c r="J40" s="19"/>
      <c r="K40" s="19"/>
      <c r="L40" s="35"/>
      <c r="M40" s="35"/>
      <c r="N40" s="35"/>
      <c r="O40" s="19">
        <v>0</v>
      </c>
      <c r="P40" s="19">
        <v>0</v>
      </c>
      <c r="Q40" s="14">
        <f t="shared" si="0"/>
        <v>0</v>
      </c>
      <c r="S40" s="31"/>
    </row>
    <row r="41" spans="2:19" ht="15.75" thickBot="1" x14ac:dyDescent="0.3">
      <c r="B41" s="28">
        <v>33</v>
      </c>
      <c r="C41" s="29"/>
      <c r="D41" s="73"/>
      <c r="E41" s="55"/>
      <c r="F41" s="55"/>
      <c r="G41" s="55"/>
      <c r="H41" s="55"/>
      <c r="I41" s="56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9" ht="15.75" thickBot="1" x14ac:dyDescent="0.3">
      <c r="B42" s="28">
        <v>34</v>
      </c>
      <c r="C42" s="29"/>
      <c r="D42" s="73"/>
      <c r="E42" s="55"/>
      <c r="F42" s="55"/>
      <c r="G42" s="55"/>
      <c r="H42" s="55"/>
      <c r="I42" s="56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9" ht="15.75" thickBot="1" x14ac:dyDescent="0.3">
      <c r="B43" s="18">
        <v>35</v>
      </c>
      <c r="C43" s="29"/>
      <c r="D43" s="73"/>
      <c r="E43" s="55"/>
      <c r="F43" s="55"/>
      <c r="G43" s="55"/>
      <c r="H43" s="55"/>
      <c r="I43" s="56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19" ht="15.75" thickBot="1" x14ac:dyDescent="0.3">
      <c r="B44" s="18">
        <v>36</v>
      </c>
      <c r="C44" s="29"/>
      <c r="D44" s="73"/>
      <c r="E44" s="55"/>
      <c r="F44" s="55"/>
      <c r="G44" s="55"/>
      <c r="H44" s="55"/>
      <c r="I44" s="56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19" x14ac:dyDescent="0.25">
      <c r="B45" s="18">
        <v>37</v>
      </c>
      <c r="C45" s="9"/>
      <c r="D45" s="74"/>
      <c r="E45" s="55"/>
      <c r="F45" s="55"/>
      <c r="G45" s="55"/>
      <c r="H45" s="55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9" x14ac:dyDescent="0.25">
      <c r="B46" s="18">
        <v>38</v>
      </c>
      <c r="C46" s="9"/>
      <c r="D46" s="74"/>
      <c r="E46" s="55"/>
      <c r="F46" s="55"/>
      <c r="G46" s="55"/>
      <c r="H46" s="55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9" x14ac:dyDescent="0.25">
      <c r="B47" s="18">
        <v>39</v>
      </c>
      <c r="C47" s="9"/>
      <c r="D47" s="74"/>
      <c r="E47" s="55"/>
      <c r="F47" s="55"/>
      <c r="G47" s="55"/>
      <c r="H47" s="55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9" x14ac:dyDescent="0.25">
      <c r="B48" s="18">
        <f t="shared" ref="B48:B53" si="1">B47+1</f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20</v>
      </c>
      <c r="K54" s="23">
        <f t="shared" ref="K54:P54" si="2">COUNTIF(K9:K53,"&gt;=70")</f>
        <v>17</v>
      </c>
      <c r="L54" s="23">
        <f t="shared" si="2"/>
        <v>17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0</v>
      </c>
      <c r="K55" s="24">
        <f t="shared" ref="K55:Q55" si="4">COUNTIF(K9:K53,"&lt;70")</f>
        <v>3</v>
      </c>
      <c r="L55" s="24">
        <f t="shared" si="4"/>
        <v>3</v>
      </c>
      <c r="M55" s="24">
        <f t="shared" si="4"/>
        <v>0</v>
      </c>
      <c r="N55" s="24">
        <f t="shared" si="4"/>
        <v>0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0</v>
      </c>
      <c r="N56" s="24">
        <f t="shared" si="5"/>
        <v>0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1</v>
      </c>
      <c r="K57" s="26">
        <f t="shared" ref="K57:Q57" si="6">K54/K56</f>
        <v>0.85</v>
      </c>
      <c r="L57" s="26">
        <f t="shared" si="6"/>
        <v>0.85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</v>
      </c>
      <c r="K58" s="25">
        <f t="shared" ref="K58:Q58" si="7">K55/K56</f>
        <v>0.15</v>
      </c>
      <c r="L58" s="26">
        <f t="shared" si="7"/>
        <v>0.15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2" zoomScale="84" zoomScaleNormal="84" workbookViewId="0">
      <selection activeCell="W77" sqref="W7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 t="s">
        <v>31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174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4" t="s">
        <v>103</v>
      </c>
      <c r="D9" s="64" t="s">
        <v>74</v>
      </c>
      <c r="E9" s="64" t="s">
        <v>74</v>
      </c>
      <c r="F9" s="64" t="s">
        <v>74</v>
      </c>
      <c r="G9" s="64" t="s">
        <v>74</v>
      </c>
      <c r="H9" s="64" t="s">
        <v>74</v>
      </c>
      <c r="I9" s="64" t="s">
        <v>74</v>
      </c>
      <c r="J9" s="19">
        <v>50</v>
      </c>
      <c r="K9" s="19">
        <v>100</v>
      </c>
      <c r="L9" s="19">
        <v>90</v>
      </c>
      <c r="M9" s="19"/>
      <c r="N9" s="19"/>
      <c r="O9" s="19">
        <v>0</v>
      </c>
      <c r="P9" s="19">
        <v>0</v>
      </c>
      <c r="Q9" s="14">
        <f>SUM(J9:P9)/7</f>
        <v>34.285714285714285</v>
      </c>
    </row>
    <row r="10" spans="2:18" x14ac:dyDescent="0.25">
      <c r="B10" s="18">
        <v>2</v>
      </c>
      <c r="C10" s="34" t="s">
        <v>104</v>
      </c>
      <c r="D10" s="64" t="s">
        <v>75</v>
      </c>
      <c r="E10" s="64" t="s">
        <v>75</v>
      </c>
      <c r="F10" s="64" t="s">
        <v>75</v>
      </c>
      <c r="G10" s="64" t="s">
        <v>75</v>
      </c>
      <c r="H10" s="64" t="s">
        <v>75</v>
      </c>
      <c r="I10" s="64" t="s">
        <v>75</v>
      </c>
      <c r="J10" s="19">
        <v>80</v>
      </c>
      <c r="K10" s="19">
        <v>100</v>
      </c>
      <c r="L10" s="19">
        <v>100</v>
      </c>
      <c r="M10" s="19"/>
      <c r="N10" s="19"/>
      <c r="O10" s="19">
        <v>0</v>
      </c>
      <c r="P10" s="19">
        <v>0</v>
      </c>
      <c r="Q10" s="14">
        <f t="shared" ref="Q10:Q48" si="0">SUM(J10:P10)/7</f>
        <v>40</v>
      </c>
    </row>
    <row r="11" spans="2:18" x14ac:dyDescent="0.25">
      <c r="B11" s="18">
        <v>3</v>
      </c>
      <c r="C11" s="34" t="s">
        <v>105</v>
      </c>
      <c r="D11" s="64" t="s">
        <v>76</v>
      </c>
      <c r="E11" s="64" t="s">
        <v>76</v>
      </c>
      <c r="F11" s="64" t="s">
        <v>76</v>
      </c>
      <c r="G11" s="64" t="s">
        <v>76</v>
      </c>
      <c r="H11" s="64" t="s">
        <v>76</v>
      </c>
      <c r="I11" s="64" t="s">
        <v>76</v>
      </c>
      <c r="J11" s="19">
        <v>80</v>
      </c>
      <c r="K11" s="19">
        <v>100</v>
      </c>
      <c r="L11" s="19">
        <v>100</v>
      </c>
      <c r="M11" s="19"/>
      <c r="N11" s="19"/>
      <c r="O11" s="19">
        <v>0</v>
      </c>
      <c r="P11" s="19">
        <v>0</v>
      </c>
      <c r="Q11" s="14">
        <f t="shared" si="0"/>
        <v>40</v>
      </c>
    </row>
    <row r="12" spans="2:18" x14ac:dyDescent="0.25">
      <c r="B12" s="18">
        <v>4</v>
      </c>
      <c r="C12" s="34" t="s">
        <v>106</v>
      </c>
      <c r="D12" s="64" t="s">
        <v>77</v>
      </c>
      <c r="E12" s="64" t="s">
        <v>77</v>
      </c>
      <c r="F12" s="64" t="s">
        <v>77</v>
      </c>
      <c r="G12" s="64" t="s">
        <v>77</v>
      </c>
      <c r="H12" s="64" t="s">
        <v>77</v>
      </c>
      <c r="I12" s="64" t="s">
        <v>77</v>
      </c>
      <c r="J12" s="19">
        <v>80</v>
      </c>
      <c r="K12" s="19">
        <v>100</v>
      </c>
      <c r="L12" s="19">
        <v>100</v>
      </c>
      <c r="M12" s="19"/>
      <c r="N12" s="19"/>
      <c r="O12" s="19">
        <v>0</v>
      </c>
      <c r="P12" s="19">
        <v>0</v>
      </c>
      <c r="Q12" s="14">
        <f t="shared" si="0"/>
        <v>40</v>
      </c>
    </row>
    <row r="13" spans="2:18" x14ac:dyDescent="0.25">
      <c r="B13" s="18">
        <v>5</v>
      </c>
      <c r="C13" s="34" t="s">
        <v>107</v>
      </c>
      <c r="D13" s="64" t="s">
        <v>78</v>
      </c>
      <c r="E13" s="64" t="s">
        <v>78</v>
      </c>
      <c r="F13" s="64" t="s">
        <v>78</v>
      </c>
      <c r="G13" s="64" t="s">
        <v>78</v>
      </c>
      <c r="H13" s="64" t="s">
        <v>78</v>
      </c>
      <c r="I13" s="64" t="s">
        <v>78</v>
      </c>
      <c r="J13" s="19">
        <v>80</v>
      </c>
      <c r="K13" s="19">
        <v>100</v>
      </c>
      <c r="L13" s="19">
        <v>100</v>
      </c>
      <c r="M13" s="19"/>
      <c r="N13" s="19"/>
      <c r="O13" s="19">
        <v>0</v>
      </c>
      <c r="P13" s="19">
        <v>0</v>
      </c>
      <c r="Q13" s="14">
        <f t="shared" si="0"/>
        <v>40</v>
      </c>
    </row>
    <row r="14" spans="2:18" x14ac:dyDescent="0.25">
      <c r="B14" s="18">
        <v>6</v>
      </c>
      <c r="C14" s="34" t="s">
        <v>108</v>
      </c>
      <c r="D14" s="64" t="s">
        <v>79</v>
      </c>
      <c r="E14" s="64" t="s">
        <v>79</v>
      </c>
      <c r="F14" s="64" t="s">
        <v>79</v>
      </c>
      <c r="G14" s="64" t="s">
        <v>79</v>
      </c>
      <c r="H14" s="64" t="s">
        <v>79</v>
      </c>
      <c r="I14" s="64" t="s">
        <v>79</v>
      </c>
      <c r="J14" s="19">
        <v>80</v>
      </c>
      <c r="K14" s="19">
        <v>100</v>
      </c>
      <c r="L14" s="19">
        <v>70</v>
      </c>
      <c r="M14" s="19"/>
      <c r="N14" s="19"/>
      <c r="O14" s="19">
        <v>0</v>
      </c>
      <c r="P14" s="19">
        <v>0</v>
      </c>
      <c r="Q14" s="14">
        <f t="shared" si="0"/>
        <v>35.714285714285715</v>
      </c>
    </row>
    <row r="15" spans="2:18" x14ac:dyDescent="0.25">
      <c r="B15" s="18">
        <v>7</v>
      </c>
      <c r="C15" s="34" t="s">
        <v>109</v>
      </c>
      <c r="D15" s="64" t="s">
        <v>80</v>
      </c>
      <c r="E15" s="64" t="s">
        <v>80</v>
      </c>
      <c r="F15" s="64" t="s">
        <v>80</v>
      </c>
      <c r="G15" s="64" t="s">
        <v>80</v>
      </c>
      <c r="H15" s="64" t="s">
        <v>80</v>
      </c>
      <c r="I15" s="64" t="s">
        <v>80</v>
      </c>
      <c r="J15" s="19">
        <v>80</v>
      </c>
      <c r="K15" s="19">
        <v>100</v>
      </c>
      <c r="L15" s="19">
        <v>70</v>
      </c>
      <c r="M15" s="19"/>
      <c r="N15" s="19"/>
      <c r="O15" s="19">
        <v>0</v>
      </c>
      <c r="P15" s="19">
        <v>0</v>
      </c>
      <c r="Q15" s="14">
        <f t="shared" si="0"/>
        <v>35.714285714285715</v>
      </c>
    </row>
    <row r="16" spans="2:18" x14ac:dyDescent="0.25">
      <c r="B16" s="18">
        <v>8</v>
      </c>
      <c r="C16" s="34" t="s">
        <v>110</v>
      </c>
      <c r="D16" s="64" t="s">
        <v>81</v>
      </c>
      <c r="E16" s="64" t="s">
        <v>81</v>
      </c>
      <c r="F16" s="64" t="s">
        <v>81</v>
      </c>
      <c r="G16" s="64" t="s">
        <v>81</v>
      </c>
      <c r="H16" s="64" t="s">
        <v>81</v>
      </c>
      <c r="I16" s="64" t="s">
        <v>81</v>
      </c>
      <c r="J16" s="19">
        <v>80</v>
      </c>
      <c r="K16" s="19">
        <v>100</v>
      </c>
      <c r="L16" s="19">
        <v>100</v>
      </c>
      <c r="M16" s="19"/>
      <c r="N16" s="19"/>
      <c r="O16" s="19">
        <v>0</v>
      </c>
      <c r="P16" s="19">
        <v>0</v>
      </c>
      <c r="Q16" s="14">
        <f t="shared" si="0"/>
        <v>40</v>
      </c>
    </row>
    <row r="17" spans="2:17" x14ac:dyDescent="0.25">
      <c r="B17" s="18">
        <v>9</v>
      </c>
      <c r="C17" s="34" t="s">
        <v>111</v>
      </c>
      <c r="D17" s="64" t="s">
        <v>82</v>
      </c>
      <c r="E17" s="64" t="s">
        <v>82</v>
      </c>
      <c r="F17" s="64" t="s">
        <v>82</v>
      </c>
      <c r="G17" s="64" t="s">
        <v>82</v>
      </c>
      <c r="H17" s="64" t="s">
        <v>82</v>
      </c>
      <c r="I17" s="64" t="s">
        <v>82</v>
      </c>
      <c r="J17" s="19">
        <v>80</v>
      </c>
      <c r="K17" s="19">
        <v>90</v>
      </c>
      <c r="L17" s="19">
        <v>90</v>
      </c>
      <c r="M17" s="19"/>
      <c r="N17" s="19"/>
      <c r="O17" s="19">
        <v>0</v>
      </c>
      <c r="P17" s="19">
        <v>0</v>
      </c>
      <c r="Q17" s="14">
        <f t="shared" si="0"/>
        <v>37.142857142857146</v>
      </c>
    </row>
    <row r="18" spans="2:17" x14ac:dyDescent="0.25">
      <c r="B18" s="18">
        <v>10</v>
      </c>
      <c r="C18" s="34" t="s">
        <v>112</v>
      </c>
      <c r="D18" s="64" t="s">
        <v>83</v>
      </c>
      <c r="E18" s="64" t="s">
        <v>83</v>
      </c>
      <c r="F18" s="64" t="s">
        <v>83</v>
      </c>
      <c r="G18" s="64" t="s">
        <v>83</v>
      </c>
      <c r="H18" s="64" t="s">
        <v>83</v>
      </c>
      <c r="I18" s="64" t="s">
        <v>83</v>
      </c>
      <c r="J18" s="19">
        <v>80</v>
      </c>
      <c r="K18" s="19">
        <v>100</v>
      </c>
      <c r="L18" s="19">
        <v>100</v>
      </c>
      <c r="M18" s="19"/>
      <c r="N18" s="19"/>
      <c r="O18" s="19">
        <v>0</v>
      </c>
      <c r="P18" s="19">
        <v>0</v>
      </c>
      <c r="Q18" s="14">
        <f t="shared" si="0"/>
        <v>40</v>
      </c>
    </row>
    <row r="19" spans="2:17" x14ac:dyDescent="0.25">
      <c r="B19" s="18">
        <v>11</v>
      </c>
      <c r="C19" s="34" t="s">
        <v>113</v>
      </c>
      <c r="D19" s="64" t="s">
        <v>84</v>
      </c>
      <c r="E19" s="64" t="s">
        <v>84</v>
      </c>
      <c r="F19" s="64" t="s">
        <v>84</v>
      </c>
      <c r="G19" s="64" t="s">
        <v>84</v>
      </c>
      <c r="H19" s="64" t="s">
        <v>84</v>
      </c>
      <c r="I19" s="64" t="s">
        <v>84</v>
      </c>
      <c r="J19" s="19">
        <v>80</v>
      </c>
      <c r="K19" s="19">
        <v>100</v>
      </c>
      <c r="L19" s="19">
        <v>100</v>
      </c>
      <c r="M19" s="19"/>
      <c r="N19" s="19"/>
      <c r="O19" s="19">
        <v>0</v>
      </c>
      <c r="P19" s="19">
        <v>0</v>
      </c>
      <c r="Q19" s="14">
        <f t="shared" si="0"/>
        <v>40</v>
      </c>
    </row>
    <row r="20" spans="2:17" x14ac:dyDescent="0.25">
      <c r="B20" s="18">
        <v>12</v>
      </c>
      <c r="C20" s="34" t="s">
        <v>114</v>
      </c>
      <c r="D20" s="64" t="s">
        <v>85</v>
      </c>
      <c r="E20" s="64" t="s">
        <v>85</v>
      </c>
      <c r="F20" s="64" t="s">
        <v>85</v>
      </c>
      <c r="G20" s="64" t="s">
        <v>85</v>
      </c>
      <c r="H20" s="64" t="s">
        <v>85</v>
      </c>
      <c r="I20" s="64" t="s">
        <v>85</v>
      </c>
      <c r="J20" s="19">
        <v>80</v>
      </c>
      <c r="K20" s="19">
        <v>100</v>
      </c>
      <c r="L20" s="19">
        <v>100</v>
      </c>
      <c r="M20" s="19"/>
      <c r="N20" s="19"/>
      <c r="O20" s="19">
        <v>0</v>
      </c>
      <c r="P20" s="19">
        <v>0</v>
      </c>
      <c r="Q20" s="14">
        <f t="shared" si="0"/>
        <v>40</v>
      </c>
    </row>
    <row r="21" spans="2:17" x14ac:dyDescent="0.25">
      <c r="B21" s="18">
        <v>13</v>
      </c>
      <c r="C21" s="34" t="s">
        <v>115</v>
      </c>
      <c r="D21" s="64" t="s">
        <v>86</v>
      </c>
      <c r="E21" s="64" t="s">
        <v>86</v>
      </c>
      <c r="F21" s="64" t="s">
        <v>86</v>
      </c>
      <c r="G21" s="64" t="s">
        <v>86</v>
      </c>
      <c r="H21" s="64" t="s">
        <v>86</v>
      </c>
      <c r="I21" s="64" t="s">
        <v>86</v>
      </c>
      <c r="J21" s="19">
        <v>80</v>
      </c>
      <c r="K21" s="19">
        <v>100</v>
      </c>
      <c r="L21" s="19">
        <v>100</v>
      </c>
      <c r="M21" s="19"/>
      <c r="N21" s="19"/>
      <c r="O21" s="19">
        <v>0</v>
      </c>
      <c r="P21" s="19">
        <v>0</v>
      </c>
      <c r="Q21" s="14">
        <f t="shared" si="0"/>
        <v>40</v>
      </c>
    </row>
    <row r="22" spans="2:17" x14ac:dyDescent="0.25">
      <c r="B22" s="18">
        <v>14</v>
      </c>
      <c r="C22" s="34" t="s">
        <v>116</v>
      </c>
      <c r="D22" s="64" t="s">
        <v>87</v>
      </c>
      <c r="E22" s="64" t="s">
        <v>87</v>
      </c>
      <c r="F22" s="64" t="s">
        <v>87</v>
      </c>
      <c r="G22" s="64" t="s">
        <v>87</v>
      </c>
      <c r="H22" s="64" t="s">
        <v>87</v>
      </c>
      <c r="I22" s="64" t="s">
        <v>87</v>
      </c>
      <c r="J22" s="19">
        <v>50</v>
      </c>
      <c r="K22" s="19">
        <v>100</v>
      </c>
      <c r="L22" s="19">
        <v>100</v>
      </c>
      <c r="M22" s="19"/>
      <c r="N22" s="19"/>
      <c r="O22" s="19">
        <v>0</v>
      </c>
      <c r="P22" s="19">
        <v>0</v>
      </c>
      <c r="Q22" s="14">
        <f t="shared" si="0"/>
        <v>35.714285714285715</v>
      </c>
    </row>
    <row r="23" spans="2:17" x14ac:dyDescent="0.25">
      <c r="B23" s="18">
        <v>15</v>
      </c>
      <c r="C23" s="34" t="s">
        <v>117</v>
      </c>
      <c r="D23" s="64" t="s">
        <v>88</v>
      </c>
      <c r="E23" s="64" t="s">
        <v>88</v>
      </c>
      <c r="F23" s="64" t="s">
        <v>88</v>
      </c>
      <c r="G23" s="64" t="s">
        <v>88</v>
      </c>
      <c r="H23" s="64" t="s">
        <v>88</v>
      </c>
      <c r="I23" s="64" t="s">
        <v>88</v>
      </c>
      <c r="J23" s="19">
        <v>100</v>
      </c>
      <c r="K23" s="19">
        <v>100</v>
      </c>
      <c r="L23" s="19">
        <v>70</v>
      </c>
      <c r="M23" s="19"/>
      <c r="N23" s="19"/>
      <c r="O23" s="19">
        <v>0</v>
      </c>
      <c r="P23" s="19">
        <v>0</v>
      </c>
      <c r="Q23" s="14">
        <f t="shared" si="0"/>
        <v>38.571428571428569</v>
      </c>
    </row>
    <row r="24" spans="2:17" x14ac:dyDescent="0.25">
      <c r="B24" s="18">
        <v>16</v>
      </c>
      <c r="C24" s="34" t="s">
        <v>118</v>
      </c>
      <c r="D24" s="64" t="s">
        <v>89</v>
      </c>
      <c r="E24" s="64" t="s">
        <v>89</v>
      </c>
      <c r="F24" s="64" t="s">
        <v>89</v>
      </c>
      <c r="G24" s="64" t="s">
        <v>89</v>
      </c>
      <c r="H24" s="64" t="s">
        <v>89</v>
      </c>
      <c r="I24" s="64" t="s">
        <v>89</v>
      </c>
      <c r="J24" s="19">
        <v>80</v>
      </c>
      <c r="K24" s="19">
        <v>100</v>
      </c>
      <c r="L24" s="19">
        <v>100</v>
      </c>
      <c r="M24" s="30"/>
      <c r="N24" s="30"/>
      <c r="O24" s="19">
        <v>0</v>
      </c>
      <c r="P24" s="19">
        <v>0</v>
      </c>
      <c r="Q24" s="14">
        <f t="shared" si="0"/>
        <v>40</v>
      </c>
    </row>
    <row r="25" spans="2:17" x14ac:dyDescent="0.25">
      <c r="B25" s="18">
        <v>17</v>
      </c>
      <c r="C25" s="34" t="s">
        <v>119</v>
      </c>
      <c r="D25" s="64" t="s">
        <v>90</v>
      </c>
      <c r="E25" s="64" t="s">
        <v>90</v>
      </c>
      <c r="F25" s="64" t="s">
        <v>90</v>
      </c>
      <c r="G25" s="64" t="s">
        <v>90</v>
      </c>
      <c r="H25" s="64" t="s">
        <v>90</v>
      </c>
      <c r="I25" s="64" t="s">
        <v>90</v>
      </c>
      <c r="J25" s="19">
        <v>80</v>
      </c>
      <c r="K25" s="19">
        <v>100</v>
      </c>
      <c r="L25" s="19">
        <v>100</v>
      </c>
      <c r="M25" s="30"/>
      <c r="N25" s="30"/>
      <c r="O25" s="19">
        <v>0</v>
      </c>
      <c r="P25" s="19">
        <v>0</v>
      </c>
      <c r="Q25" s="14">
        <f t="shared" si="0"/>
        <v>40</v>
      </c>
    </row>
    <row r="26" spans="2:17" x14ac:dyDescent="0.25">
      <c r="B26" s="18">
        <v>18</v>
      </c>
      <c r="C26" s="34" t="s">
        <v>120</v>
      </c>
      <c r="D26" s="64" t="s">
        <v>91</v>
      </c>
      <c r="E26" s="64" t="s">
        <v>91</v>
      </c>
      <c r="F26" s="64" t="s">
        <v>91</v>
      </c>
      <c r="G26" s="64" t="s">
        <v>91</v>
      </c>
      <c r="H26" s="64" t="s">
        <v>91</v>
      </c>
      <c r="I26" s="64" t="s">
        <v>91</v>
      </c>
      <c r="J26" s="19">
        <v>80</v>
      </c>
      <c r="K26" s="19">
        <v>100</v>
      </c>
      <c r="L26" s="19">
        <v>90</v>
      </c>
      <c r="M26" s="19"/>
      <c r="N26" s="19"/>
      <c r="O26" s="19">
        <v>0</v>
      </c>
      <c r="P26" s="19">
        <v>0</v>
      </c>
      <c r="Q26" s="14">
        <f t="shared" si="0"/>
        <v>38.571428571428569</v>
      </c>
    </row>
    <row r="27" spans="2:17" x14ac:dyDescent="0.25">
      <c r="B27" s="18">
        <v>19</v>
      </c>
      <c r="C27" s="34" t="s">
        <v>121</v>
      </c>
      <c r="D27" s="64" t="s">
        <v>92</v>
      </c>
      <c r="E27" s="64" t="s">
        <v>92</v>
      </c>
      <c r="F27" s="64" t="s">
        <v>92</v>
      </c>
      <c r="G27" s="64" t="s">
        <v>92</v>
      </c>
      <c r="H27" s="64" t="s">
        <v>92</v>
      </c>
      <c r="I27" s="64" t="s">
        <v>92</v>
      </c>
      <c r="J27" s="19">
        <v>80</v>
      </c>
      <c r="K27" s="19">
        <v>100</v>
      </c>
      <c r="L27" s="19">
        <v>90</v>
      </c>
      <c r="M27" s="19"/>
      <c r="N27" s="19"/>
      <c r="O27" s="19">
        <v>0</v>
      </c>
      <c r="P27" s="19">
        <v>0</v>
      </c>
      <c r="Q27" s="14">
        <f t="shared" si="0"/>
        <v>38.571428571428569</v>
      </c>
    </row>
    <row r="28" spans="2:17" ht="15.75" thickBot="1" x14ac:dyDescent="0.3">
      <c r="B28" s="18">
        <v>20</v>
      </c>
      <c r="C28" s="29" t="s">
        <v>122</v>
      </c>
      <c r="D28" s="64" t="s">
        <v>93</v>
      </c>
      <c r="E28" s="64" t="s">
        <v>93</v>
      </c>
      <c r="F28" s="64" t="s">
        <v>93</v>
      </c>
      <c r="G28" s="64" t="s">
        <v>93</v>
      </c>
      <c r="H28" s="64" t="s">
        <v>93</v>
      </c>
      <c r="I28" s="64" t="s">
        <v>93</v>
      </c>
      <c r="J28" s="19">
        <v>80</v>
      </c>
      <c r="K28" s="19">
        <v>90</v>
      </c>
      <c r="L28" s="19">
        <v>90</v>
      </c>
      <c r="M28" s="19"/>
      <c r="N28" s="19"/>
      <c r="O28" s="19">
        <v>0</v>
      </c>
      <c r="P28" s="19">
        <v>0</v>
      </c>
      <c r="Q28" s="14">
        <f t="shared" si="0"/>
        <v>37.142857142857146</v>
      </c>
    </row>
    <row r="29" spans="2:17" ht="15.75" thickBot="1" x14ac:dyDescent="0.3">
      <c r="B29" s="18">
        <v>21</v>
      </c>
      <c r="C29" s="29" t="s">
        <v>123</v>
      </c>
      <c r="D29" s="64" t="s">
        <v>94</v>
      </c>
      <c r="E29" s="64" t="s">
        <v>94</v>
      </c>
      <c r="F29" s="64" t="s">
        <v>94</v>
      </c>
      <c r="G29" s="64" t="s">
        <v>94</v>
      </c>
      <c r="H29" s="64" t="s">
        <v>94</v>
      </c>
      <c r="I29" s="64" t="s">
        <v>94</v>
      </c>
      <c r="J29" s="19">
        <v>80</v>
      </c>
      <c r="K29" s="19">
        <v>100</v>
      </c>
      <c r="L29" s="19">
        <v>70</v>
      </c>
      <c r="M29" s="19"/>
      <c r="N29" s="19"/>
      <c r="O29" s="19">
        <v>0</v>
      </c>
      <c r="P29" s="19">
        <v>0</v>
      </c>
      <c r="Q29" s="14">
        <f t="shared" si="0"/>
        <v>35.714285714285715</v>
      </c>
    </row>
    <row r="30" spans="2:17" ht="15.75" thickBot="1" x14ac:dyDescent="0.3">
      <c r="B30" s="18">
        <v>22</v>
      </c>
      <c r="C30" s="29" t="s">
        <v>124</v>
      </c>
      <c r="D30" s="64" t="s">
        <v>95</v>
      </c>
      <c r="E30" s="64" t="s">
        <v>95</v>
      </c>
      <c r="F30" s="64" t="s">
        <v>95</v>
      </c>
      <c r="G30" s="64" t="s">
        <v>95</v>
      </c>
      <c r="H30" s="64" t="s">
        <v>95</v>
      </c>
      <c r="I30" s="64" t="s">
        <v>95</v>
      </c>
      <c r="J30" s="19">
        <v>80</v>
      </c>
      <c r="K30" s="19">
        <v>100</v>
      </c>
      <c r="L30" s="19">
        <v>70</v>
      </c>
      <c r="M30" s="19"/>
      <c r="N30" s="19"/>
      <c r="O30" s="19">
        <v>0</v>
      </c>
      <c r="P30" s="19">
        <v>0</v>
      </c>
      <c r="Q30" s="14">
        <f t="shared" si="0"/>
        <v>35.714285714285715</v>
      </c>
    </row>
    <row r="31" spans="2:17" ht="15.75" thickBot="1" x14ac:dyDescent="0.3">
      <c r="B31" s="18">
        <v>23</v>
      </c>
      <c r="C31" s="29" t="s">
        <v>125</v>
      </c>
      <c r="D31" s="64" t="s">
        <v>96</v>
      </c>
      <c r="E31" s="64" t="s">
        <v>96</v>
      </c>
      <c r="F31" s="64" t="s">
        <v>96</v>
      </c>
      <c r="G31" s="64" t="s">
        <v>96</v>
      </c>
      <c r="H31" s="64" t="s">
        <v>96</v>
      </c>
      <c r="I31" s="64" t="s">
        <v>96</v>
      </c>
      <c r="J31" s="19">
        <v>90</v>
      </c>
      <c r="K31" s="19">
        <v>50</v>
      </c>
      <c r="L31" s="19">
        <v>50</v>
      </c>
      <c r="M31" s="19"/>
      <c r="N31" s="19"/>
      <c r="O31" s="19">
        <v>0</v>
      </c>
      <c r="P31" s="19">
        <v>0</v>
      </c>
      <c r="Q31" s="14">
        <f t="shared" si="0"/>
        <v>27.142857142857142</v>
      </c>
    </row>
    <row r="32" spans="2:17" ht="15.75" thickBot="1" x14ac:dyDescent="0.3">
      <c r="B32" s="18">
        <v>24</v>
      </c>
      <c r="C32" s="29" t="s">
        <v>126</v>
      </c>
      <c r="D32" s="64" t="s">
        <v>97</v>
      </c>
      <c r="E32" s="64" t="s">
        <v>97</v>
      </c>
      <c r="F32" s="64" t="s">
        <v>97</v>
      </c>
      <c r="G32" s="64" t="s">
        <v>97</v>
      </c>
      <c r="H32" s="64" t="s">
        <v>97</v>
      </c>
      <c r="I32" s="64" t="s">
        <v>97</v>
      </c>
      <c r="J32" s="19">
        <v>80</v>
      </c>
      <c r="K32" s="19">
        <v>100</v>
      </c>
      <c r="L32" s="19">
        <v>70</v>
      </c>
      <c r="M32" s="19"/>
      <c r="N32" s="19"/>
      <c r="O32" s="19">
        <v>0</v>
      </c>
      <c r="P32" s="19">
        <v>0</v>
      </c>
      <c r="Q32" s="14">
        <f t="shared" si="0"/>
        <v>35.714285714285715</v>
      </c>
    </row>
    <row r="33" spans="2:17" x14ac:dyDescent="0.25">
      <c r="B33" s="18">
        <v>25</v>
      </c>
      <c r="C33" s="18" t="s">
        <v>127</v>
      </c>
      <c r="D33" s="64" t="s">
        <v>98</v>
      </c>
      <c r="E33" s="64" t="s">
        <v>98</v>
      </c>
      <c r="F33" s="64" t="s">
        <v>98</v>
      </c>
      <c r="G33" s="64" t="s">
        <v>98</v>
      </c>
      <c r="H33" s="64" t="s">
        <v>98</v>
      </c>
      <c r="I33" s="64" t="s">
        <v>98</v>
      </c>
      <c r="J33" s="19">
        <v>50</v>
      </c>
      <c r="K33" s="19">
        <v>90</v>
      </c>
      <c r="L33" s="19">
        <v>50</v>
      </c>
      <c r="M33" s="19"/>
      <c r="N33" s="19"/>
      <c r="O33" s="19"/>
      <c r="P33" s="19"/>
      <c r="Q33" s="14">
        <f t="shared" si="0"/>
        <v>27.142857142857142</v>
      </c>
    </row>
    <row r="34" spans="2:17" x14ac:dyDescent="0.25">
      <c r="B34" s="18">
        <v>26</v>
      </c>
      <c r="C34" s="18" t="s">
        <v>128</v>
      </c>
      <c r="D34" s="64" t="s">
        <v>99</v>
      </c>
      <c r="E34" s="64" t="s">
        <v>99</v>
      </c>
      <c r="F34" s="64" t="s">
        <v>99</v>
      </c>
      <c r="G34" s="64" t="s">
        <v>99</v>
      </c>
      <c r="H34" s="64" t="s">
        <v>99</v>
      </c>
      <c r="I34" s="64" t="s">
        <v>99</v>
      </c>
      <c r="J34" s="19">
        <v>80</v>
      </c>
      <c r="K34" s="19">
        <v>100</v>
      </c>
      <c r="L34" s="19">
        <v>90</v>
      </c>
      <c r="M34" s="19"/>
      <c r="N34" s="19"/>
      <c r="O34" s="19"/>
      <c r="P34" s="19"/>
      <c r="Q34" s="14">
        <f t="shared" si="0"/>
        <v>38.571428571428569</v>
      </c>
    </row>
    <row r="35" spans="2:17" x14ac:dyDescent="0.25">
      <c r="B35" s="18">
        <v>27</v>
      </c>
      <c r="C35" s="18" t="s">
        <v>129</v>
      </c>
      <c r="D35" s="64" t="s">
        <v>100</v>
      </c>
      <c r="E35" s="64" t="s">
        <v>100</v>
      </c>
      <c r="F35" s="64" t="s">
        <v>100</v>
      </c>
      <c r="G35" s="64" t="s">
        <v>100</v>
      </c>
      <c r="H35" s="64" t="s">
        <v>100</v>
      </c>
      <c r="I35" s="64" t="s">
        <v>100</v>
      </c>
      <c r="J35" s="19">
        <v>80</v>
      </c>
      <c r="K35" s="19">
        <v>100</v>
      </c>
      <c r="L35" s="19">
        <v>70</v>
      </c>
      <c r="M35" s="19"/>
      <c r="N35" s="19"/>
      <c r="O35" s="19"/>
      <c r="P35" s="19"/>
      <c r="Q35" s="14">
        <f t="shared" si="0"/>
        <v>35.714285714285715</v>
      </c>
    </row>
    <row r="36" spans="2:17" x14ac:dyDescent="0.25">
      <c r="B36" s="18">
        <v>28</v>
      </c>
      <c r="C36" s="18" t="s">
        <v>130</v>
      </c>
      <c r="D36" s="64" t="s">
        <v>101</v>
      </c>
      <c r="E36" s="64" t="s">
        <v>101</v>
      </c>
      <c r="F36" s="64" t="s">
        <v>101</v>
      </c>
      <c r="G36" s="64" t="s">
        <v>101</v>
      </c>
      <c r="H36" s="64" t="s">
        <v>101</v>
      </c>
      <c r="I36" s="64" t="s">
        <v>101</v>
      </c>
      <c r="J36" s="19">
        <v>80</v>
      </c>
      <c r="K36" s="19">
        <v>100</v>
      </c>
      <c r="L36" s="19">
        <v>70</v>
      </c>
      <c r="M36" s="19"/>
      <c r="N36" s="19"/>
      <c r="O36" s="19"/>
      <c r="P36" s="19"/>
      <c r="Q36" s="14">
        <f t="shared" si="0"/>
        <v>35.714285714285715</v>
      </c>
    </row>
    <row r="37" spans="2:17" x14ac:dyDescent="0.25">
      <c r="B37" s="18">
        <v>29</v>
      </c>
      <c r="C37" s="18" t="s">
        <v>131</v>
      </c>
      <c r="D37" s="64" t="s">
        <v>102</v>
      </c>
      <c r="E37" s="64" t="s">
        <v>102</v>
      </c>
      <c r="F37" s="64" t="s">
        <v>102</v>
      </c>
      <c r="G37" s="64" t="s">
        <v>102</v>
      </c>
      <c r="H37" s="64" t="s">
        <v>102</v>
      </c>
      <c r="I37" s="64" t="s">
        <v>102</v>
      </c>
      <c r="J37" s="19">
        <v>80</v>
      </c>
      <c r="K37" s="19">
        <v>80</v>
      </c>
      <c r="L37" s="19">
        <v>90</v>
      </c>
      <c r="M37" s="19"/>
      <c r="N37" s="19"/>
      <c r="O37" s="19"/>
      <c r="P37" s="19"/>
      <c r="Q37" s="14">
        <f t="shared" si="0"/>
        <v>35.714285714285715</v>
      </c>
    </row>
    <row r="38" spans="2:17" x14ac:dyDescent="0.25">
      <c r="B38" s="18">
        <f t="shared" ref="B38:B53" si="1">B37+1</f>
        <v>30</v>
      </c>
      <c r="C38" s="18"/>
      <c r="D38" s="61"/>
      <c r="E38" s="61"/>
      <c r="F38" s="61"/>
      <c r="G38" s="61"/>
      <c r="H38" s="61"/>
      <c r="I38" s="6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1"/>
      <c r="E39" s="61"/>
      <c r="F39" s="61"/>
      <c r="G39" s="61"/>
      <c r="H39" s="61"/>
      <c r="I39" s="6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1"/>
      <c r="E40" s="61"/>
      <c r="F40" s="61"/>
      <c r="G40" s="61"/>
      <c r="H40" s="61"/>
      <c r="I40" s="6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1"/>
      <c r="E41" s="61"/>
      <c r="F41" s="61"/>
      <c r="G41" s="61"/>
      <c r="H41" s="61"/>
      <c r="I41" s="6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26</v>
      </c>
      <c r="K54" s="23">
        <f t="shared" ref="K54:P54" si="3">COUNTIF(K9:K53,"&gt;=70")</f>
        <v>28</v>
      </c>
      <c r="L54" s="23">
        <f t="shared" si="3"/>
        <v>27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3</v>
      </c>
      <c r="K55" s="24">
        <f t="shared" ref="K55:Q55" si="5">COUNTIF(K9:K53,"&lt;70")</f>
        <v>1</v>
      </c>
      <c r="L55" s="24">
        <f t="shared" si="5"/>
        <v>2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0.89655172413793105</v>
      </c>
      <c r="K57" s="26">
        <f t="shared" ref="K57:Q57" si="7">K54/K56</f>
        <v>0.96551724137931039</v>
      </c>
      <c r="L57" s="26">
        <f t="shared" si="7"/>
        <v>0.93103448275862066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0.10344827586206896</v>
      </c>
      <c r="K58" s="25">
        <f t="shared" ref="K58:Q58" si="8">K55/K56</f>
        <v>3.4482758620689655E-2</v>
      </c>
      <c r="L58" s="26">
        <f t="shared" si="8"/>
        <v>6.8965517241379309E-2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topLeftCell="A6" zoomScale="90" zoomScaleNormal="90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1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1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32</v>
      </c>
      <c r="K4" s="51"/>
      <c r="M4" t="s">
        <v>2</v>
      </c>
      <c r="N4" s="52" t="s">
        <v>28</v>
      </c>
      <c r="O4" s="52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1" t="s">
        <v>176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4" t="s">
        <v>153</v>
      </c>
      <c r="D9" s="69" t="s">
        <v>132</v>
      </c>
      <c r="E9" s="55" t="s">
        <v>132</v>
      </c>
      <c r="F9" s="55" t="s">
        <v>132</v>
      </c>
      <c r="G9" s="55" t="s">
        <v>132</v>
      </c>
      <c r="H9" s="55" t="s">
        <v>132</v>
      </c>
      <c r="I9" s="56" t="s">
        <v>132</v>
      </c>
      <c r="J9" s="19">
        <v>80</v>
      </c>
      <c r="K9" s="19">
        <v>100</v>
      </c>
      <c r="L9" s="19">
        <v>100</v>
      </c>
      <c r="M9" s="19"/>
      <c r="N9" s="19"/>
      <c r="O9" s="19">
        <v>0</v>
      </c>
      <c r="P9" s="19">
        <v>0</v>
      </c>
      <c r="Q9" s="14">
        <f>SUM(J9:P9)/7</f>
        <v>40</v>
      </c>
    </row>
    <row r="10" spans="1:18" x14ac:dyDescent="0.25">
      <c r="B10" s="18">
        <f>B9+1</f>
        <v>2</v>
      </c>
      <c r="C10" s="34" t="s">
        <v>154</v>
      </c>
      <c r="D10" s="69" t="s">
        <v>133</v>
      </c>
      <c r="E10" s="55" t="s">
        <v>133</v>
      </c>
      <c r="F10" s="55" t="s">
        <v>133</v>
      </c>
      <c r="G10" s="55" t="s">
        <v>133</v>
      </c>
      <c r="H10" s="55" t="s">
        <v>133</v>
      </c>
      <c r="I10" s="56" t="s">
        <v>133</v>
      </c>
      <c r="J10" s="19">
        <v>80</v>
      </c>
      <c r="K10" s="19">
        <v>80</v>
      </c>
      <c r="L10" s="19">
        <v>80</v>
      </c>
      <c r="M10" s="19"/>
      <c r="N10" s="19"/>
      <c r="O10" s="19">
        <v>0</v>
      </c>
      <c r="P10" s="19">
        <v>0</v>
      </c>
      <c r="Q10" s="14">
        <f t="shared" ref="Q10:Q48" si="0">SUM(J10:P10)/7</f>
        <v>34.285714285714285</v>
      </c>
    </row>
    <row r="11" spans="1:18" x14ac:dyDescent="0.25">
      <c r="B11" s="18">
        <f t="shared" ref="B11:B53" si="1">B10+1</f>
        <v>3</v>
      </c>
      <c r="C11" s="34" t="s">
        <v>155</v>
      </c>
      <c r="D11" s="69" t="s">
        <v>134</v>
      </c>
      <c r="E11" s="55" t="s">
        <v>134</v>
      </c>
      <c r="F11" s="55" t="s">
        <v>134</v>
      </c>
      <c r="G11" s="55" t="s">
        <v>134</v>
      </c>
      <c r="H11" s="55" t="s">
        <v>134</v>
      </c>
      <c r="I11" s="56" t="s">
        <v>134</v>
      </c>
      <c r="J11" s="19">
        <v>80</v>
      </c>
      <c r="K11" s="19">
        <v>80</v>
      </c>
      <c r="L11" s="19">
        <v>100</v>
      </c>
      <c r="M11" s="19"/>
      <c r="N11" s="19"/>
      <c r="O11" s="19">
        <v>0</v>
      </c>
      <c r="P11" s="19">
        <v>0</v>
      </c>
      <c r="Q11" s="14">
        <f t="shared" si="0"/>
        <v>37.142857142857146</v>
      </c>
    </row>
    <row r="12" spans="1:18" x14ac:dyDescent="0.25">
      <c r="A12">
        <v>100</v>
      </c>
      <c r="B12" s="18">
        <f t="shared" si="1"/>
        <v>4</v>
      </c>
      <c r="C12" s="34" t="s">
        <v>156</v>
      </c>
      <c r="D12" s="69" t="s">
        <v>135</v>
      </c>
      <c r="E12" s="55" t="s">
        <v>135</v>
      </c>
      <c r="F12" s="55" t="s">
        <v>135</v>
      </c>
      <c r="G12" s="55" t="s">
        <v>135</v>
      </c>
      <c r="H12" s="55" t="s">
        <v>135</v>
      </c>
      <c r="I12" s="56" t="s">
        <v>135</v>
      </c>
      <c r="J12" s="19">
        <v>80</v>
      </c>
      <c r="K12" s="19">
        <v>100</v>
      </c>
      <c r="L12" s="19">
        <v>100</v>
      </c>
      <c r="M12" s="19"/>
      <c r="N12" s="19"/>
      <c r="O12" s="19">
        <v>0</v>
      </c>
      <c r="P12" s="19">
        <v>0</v>
      </c>
      <c r="Q12" s="14">
        <f t="shared" si="0"/>
        <v>40</v>
      </c>
    </row>
    <row r="13" spans="1:18" x14ac:dyDescent="0.25">
      <c r="B13" s="18">
        <f t="shared" si="1"/>
        <v>5</v>
      </c>
      <c r="C13" s="34" t="s">
        <v>157</v>
      </c>
      <c r="D13" s="69" t="s">
        <v>136</v>
      </c>
      <c r="E13" s="55" t="s">
        <v>136</v>
      </c>
      <c r="F13" s="55" t="s">
        <v>136</v>
      </c>
      <c r="G13" s="55" t="s">
        <v>136</v>
      </c>
      <c r="H13" s="55" t="s">
        <v>136</v>
      </c>
      <c r="I13" s="56" t="s">
        <v>136</v>
      </c>
      <c r="J13" s="19">
        <v>80</v>
      </c>
      <c r="K13" s="19">
        <v>100</v>
      </c>
      <c r="L13" s="19">
        <v>100</v>
      </c>
      <c r="M13" s="19"/>
      <c r="N13" s="19"/>
      <c r="O13" s="19">
        <v>0</v>
      </c>
      <c r="P13" s="19">
        <v>0</v>
      </c>
      <c r="Q13" s="14">
        <f t="shared" si="0"/>
        <v>40</v>
      </c>
    </row>
    <row r="14" spans="1:18" x14ac:dyDescent="0.25">
      <c r="B14" s="18">
        <f t="shared" si="1"/>
        <v>6</v>
      </c>
      <c r="C14" s="34" t="s">
        <v>158</v>
      </c>
      <c r="D14" s="69" t="s">
        <v>137</v>
      </c>
      <c r="E14" s="55" t="s">
        <v>137</v>
      </c>
      <c r="F14" s="55" t="s">
        <v>137</v>
      </c>
      <c r="G14" s="55" t="s">
        <v>137</v>
      </c>
      <c r="H14" s="55" t="s">
        <v>137</v>
      </c>
      <c r="I14" s="56" t="s">
        <v>137</v>
      </c>
      <c r="J14" s="19">
        <v>50</v>
      </c>
      <c r="K14" s="19">
        <v>50</v>
      </c>
      <c r="L14" s="19">
        <v>50</v>
      </c>
      <c r="M14" s="19"/>
      <c r="N14" s="19"/>
      <c r="O14" s="19">
        <v>0</v>
      </c>
      <c r="P14" s="19">
        <v>0</v>
      </c>
      <c r="Q14" s="14">
        <f t="shared" si="0"/>
        <v>21.428571428571427</v>
      </c>
    </row>
    <row r="15" spans="1:18" x14ac:dyDescent="0.25">
      <c r="B15" s="18">
        <f t="shared" si="1"/>
        <v>7</v>
      </c>
      <c r="C15" s="34" t="s">
        <v>159</v>
      </c>
      <c r="D15" s="69" t="s">
        <v>138</v>
      </c>
      <c r="E15" s="55" t="s">
        <v>138</v>
      </c>
      <c r="F15" s="55" t="s">
        <v>138</v>
      </c>
      <c r="G15" s="55" t="s">
        <v>138</v>
      </c>
      <c r="H15" s="55" t="s">
        <v>138</v>
      </c>
      <c r="I15" s="56" t="s">
        <v>138</v>
      </c>
      <c r="J15" s="19">
        <v>80</v>
      </c>
      <c r="K15" s="19">
        <v>100</v>
      </c>
      <c r="L15" s="19">
        <v>100</v>
      </c>
      <c r="M15" s="19"/>
      <c r="N15" s="19"/>
      <c r="O15" s="19">
        <v>0</v>
      </c>
      <c r="P15" s="19">
        <v>0</v>
      </c>
      <c r="Q15" s="14">
        <f t="shared" si="0"/>
        <v>40</v>
      </c>
    </row>
    <row r="16" spans="1:18" x14ac:dyDescent="0.25">
      <c r="B16" s="18">
        <f t="shared" si="1"/>
        <v>8</v>
      </c>
      <c r="C16" s="34" t="s">
        <v>160</v>
      </c>
      <c r="D16" s="69" t="s">
        <v>139</v>
      </c>
      <c r="E16" s="55" t="s">
        <v>139</v>
      </c>
      <c r="F16" s="55" t="s">
        <v>139</v>
      </c>
      <c r="G16" s="55" t="s">
        <v>139</v>
      </c>
      <c r="H16" s="55" t="s">
        <v>139</v>
      </c>
      <c r="I16" s="56" t="s">
        <v>139</v>
      </c>
      <c r="J16" s="19">
        <v>80</v>
      </c>
      <c r="K16" s="19">
        <v>100</v>
      </c>
      <c r="L16" s="19">
        <v>100</v>
      </c>
      <c r="M16" s="19"/>
      <c r="N16" s="19"/>
      <c r="O16" s="19">
        <v>0</v>
      </c>
      <c r="P16" s="19">
        <v>0</v>
      </c>
      <c r="Q16" s="14">
        <f t="shared" si="0"/>
        <v>40</v>
      </c>
    </row>
    <row r="17" spans="2:21" x14ac:dyDescent="0.25">
      <c r="B17" s="18">
        <f t="shared" si="1"/>
        <v>9</v>
      </c>
      <c r="C17" s="34" t="s">
        <v>161</v>
      </c>
      <c r="D17" s="69" t="s">
        <v>140</v>
      </c>
      <c r="E17" s="55" t="s">
        <v>140</v>
      </c>
      <c r="F17" s="55" t="s">
        <v>140</v>
      </c>
      <c r="G17" s="55" t="s">
        <v>140</v>
      </c>
      <c r="H17" s="55" t="s">
        <v>140</v>
      </c>
      <c r="I17" s="56" t="s">
        <v>140</v>
      </c>
      <c r="J17" s="19">
        <v>80</v>
      </c>
      <c r="K17" s="19">
        <v>100</v>
      </c>
      <c r="L17" s="19">
        <v>100</v>
      </c>
      <c r="M17" s="19"/>
      <c r="N17" s="19"/>
      <c r="O17" s="19">
        <v>0</v>
      </c>
      <c r="P17" s="19">
        <v>0</v>
      </c>
      <c r="Q17" s="14">
        <f t="shared" si="0"/>
        <v>40</v>
      </c>
    </row>
    <row r="18" spans="2:21" x14ac:dyDescent="0.25">
      <c r="B18" s="18">
        <f t="shared" si="1"/>
        <v>10</v>
      </c>
      <c r="C18" s="34" t="s">
        <v>162</v>
      </c>
      <c r="D18" s="69" t="s">
        <v>141</v>
      </c>
      <c r="E18" s="55" t="s">
        <v>141</v>
      </c>
      <c r="F18" s="55" t="s">
        <v>141</v>
      </c>
      <c r="G18" s="55" t="s">
        <v>141</v>
      </c>
      <c r="H18" s="55" t="s">
        <v>141</v>
      </c>
      <c r="I18" s="56" t="s">
        <v>141</v>
      </c>
      <c r="J18" s="19">
        <v>80</v>
      </c>
      <c r="K18" s="19">
        <v>100</v>
      </c>
      <c r="L18" s="19">
        <v>100</v>
      </c>
      <c r="M18" s="19"/>
      <c r="N18" s="19"/>
      <c r="O18" s="19">
        <v>0</v>
      </c>
      <c r="P18" s="19">
        <v>0</v>
      </c>
      <c r="Q18" s="14">
        <f t="shared" si="0"/>
        <v>40</v>
      </c>
    </row>
    <row r="19" spans="2:21" x14ac:dyDescent="0.25">
      <c r="B19" s="18">
        <f t="shared" si="1"/>
        <v>11</v>
      </c>
      <c r="C19" s="34" t="s">
        <v>163</v>
      </c>
      <c r="D19" s="69" t="s">
        <v>142</v>
      </c>
      <c r="E19" s="55" t="s">
        <v>142</v>
      </c>
      <c r="F19" s="55" t="s">
        <v>142</v>
      </c>
      <c r="G19" s="55" t="s">
        <v>142</v>
      </c>
      <c r="H19" s="55" t="s">
        <v>142</v>
      </c>
      <c r="I19" s="56" t="s">
        <v>142</v>
      </c>
      <c r="J19" s="19">
        <v>80</v>
      </c>
      <c r="K19" s="19">
        <v>100</v>
      </c>
      <c r="L19" s="19">
        <v>100</v>
      </c>
      <c r="M19" s="19"/>
      <c r="N19" s="19"/>
      <c r="O19" s="19">
        <v>0</v>
      </c>
      <c r="P19" s="19">
        <v>0</v>
      </c>
      <c r="Q19" s="14">
        <f t="shared" si="0"/>
        <v>40</v>
      </c>
    </row>
    <row r="20" spans="2:21" x14ac:dyDescent="0.25">
      <c r="B20" s="18">
        <f t="shared" si="1"/>
        <v>12</v>
      </c>
      <c r="C20" s="34" t="s">
        <v>164</v>
      </c>
      <c r="D20" s="69" t="s">
        <v>143</v>
      </c>
      <c r="E20" s="55" t="s">
        <v>143</v>
      </c>
      <c r="F20" s="55" t="s">
        <v>143</v>
      </c>
      <c r="G20" s="55" t="s">
        <v>143</v>
      </c>
      <c r="H20" s="55" t="s">
        <v>143</v>
      </c>
      <c r="I20" s="56" t="s">
        <v>143</v>
      </c>
      <c r="J20" s="19">
        <v>80</v>
      </c>
      <c r="K20" s="19">
        <v>80</v>
      </c>
      <c r="L20" s="19">
        <v>50</v>
      </c>
      <c r="M20" s="19"/>
      <c r="N20" s="19"/>
      <c r="O20" s="19">
        <v>0</v>
      </c>
      <c r="P20" s="19">
        <v>0</v>
      </c>
      <c r="Q20" s="14">
        <f t="shared" si="0"/>
        <v>30</v>
      </c>
    </row>
    <row r="21" spans="2:21" x14ac:dyDescent="0.25">
      <c r="B21" s="18">
        <f t="shared" si="1"/>
        <v>13</v>
      </c>
      <c r="C21" s="34" t="s">
        <v>165</v>
      </c>
      <c r="D21" s="69" t="s">
        <v>144</v>
      </c>
      <c r="E21" s="55" t="s">
        <v>144</v>
      </c>
      <c r="F21" s="55" t="s">
        <v>144</v>
      </c>
      <c r="G21" s="55" t="s">
        <v>144</v>
      </c>
      <c r="H21" s="55" t="s">
        <v>144</v>
      </c>
      <c r="I21" s="56" t="s">
        <v>144</v>
      </c>
      <c r="J21" s="19">
        <v>80</v>
      </c>
      <c r="K21" s="19">
        <v>100</v>
      </c>
      <c r="L21" s="19">
        <v>100</v>
      </c>
      <c r="M21" s="19"/>
      <c r="N21" s="19"/>
      <c r="O21" s="19">
        <v>0</v>
      </c>
      <c r="P21" s="19">
        <v>0</v>
      </c>
      <c r="Q21" s="14">
        <f t="shared" si="0"/>
        <v>40</v>
      </c>
    </row>
    <row r="22" spans="2:21" x14ac:dyDescent="0.25">
      <c r="B22" s="18">
        <f t="shared" si="1"/>
        <v>14</v>
      </c>
      <c r="C22" s="34" t="s">
        <v>166</v>
      </c>
      <c r="D22" s="69" t="s">
        <v>145</v>
      </c>
      <c r="E22" s="55" t="s">
        <v>145</v>
      </c>
      <c r="F22" s="55" t="s">
        <v>145</v>
      </c>
      <c r="G22" s="55" t="s">
        <v>145</v>
      </c>
      <c r="H22" s="55" t="s">
        <v>145</v>
      </c>
      <c r="I22" s="56" t="s">
        <v>145</v>
      </c>
      <c r="J22" s="19">
        <v>50</v>
      </c>
      <c r="K22" s="19">
        <v>100</v>
      </c>
      <c r="L22" s="19">
        <v>100</v>
      </c>
      <c r="M22" s="19"/>
      <c r="N22" s="19"/>
      <c r="O22" s="19">
        <v>0</v>
      </c>
      <c r="P22" s="19">
        <v>0</v>
      </c>
      <c r="Q22" s="14">
        <f t="shared" si="0"/>
        <v>35.714285714285715</v>
      </c>
    </row>
    <row r="23" spans="2:21" x14ac:dyDescent="0.25">
      <c r="B23" s="18">
        <f t="shared" si="1"/>
        <v>15</v>
      </c>
      <c r="C23" s="34" t="s">
        <v>167</v>
      </c>
      <c r="D23" s="69" t="s">
        <v>146</v>
      </c>
      <c r="E23" s="55" t="s">
        <v>146</v>
      </c>
      <c r="F23" s="55" t="s">
        <v>146</v>
      </c>
      <c r="G23" s="55" t="s">
        <v>146</v>
      </c>
      <c r="H23" s="55" t="s">
        <v>146</v>
      </c>
      <c r="I23" s="56" t="s">
        <v>146</v>
      </c>
      <c r="J23" s="19">
        <v>80</v>
      </c>
      <c r="K23" s="19">
        <v>100</v>
      </c>
      <c r="L23" s="19">
        <v>100</v>
      </c>
      <c r="M23" s="19"/>
      <c r="N23" s="19"/>
      <c r="O23" s="19">
        <v>0</v>
      </c>
      <c r="P23" s="19">
        <v>0</v>
      </c>
      <c r="Q23" s="14">
        <f t="shared" si="0"/>
        <v>40</v>
      </c>
    </row>
    <row r="24" spans="2:21" x14ac:dyDescent="0.25">
      <c r="B24" s="18">
        <f t="shared" si="1"/>
        <v>16</v>
      </c>
      <c r="C24" s="34" t="s">
        <v>168</v>
      </c>
      <c r="D24" s="69" t="s">
        <v>147</v>
      </c>
      <c r="E24" s="55" t="s">
        <v>147</v>
      </c>
      <c r="F24" s="55" t="s">
        <v>147</v>
      </c>
      <c r="G24" s="55" t="s">
        <v>147</v>
      </c>
      <c r="H24" s="55" t="s">
        <v>147</v>
      </c>
      <c r="I24" s="56" t="s">
        <v>147</v>
      </c>
      <c r="J24" s="19">
        <v>80</v>
      </c>
      <c r="K24" s="19">
        <v>100</v>
      </c>
      <c r="L24" s="19">
        <v>100</v>
      </c>
      <c r="M24" s="19"/>
      <c r="N24" s="19"/>
      <c r="O24" s="19">
        <v>0</v>
      </c>
      <c r="P24" s="19">
        <v>0</v>
      </c>
      <c r="Q24" s="14">
        <f t="shared" si="0"/>
        <v>40</v>
      </c>
    </row>
    <row r="25" spans="2:21" x14ac:dyDescent="0.25">
      <c r="B25" s="18">
        <f t="shared" si="1"/>
        <v>17</v>
      </c>
      <c r="C25" s="34" t="s">
        <v>169</v>
      </c>
      <c r="D25" s="69" t="s">
        <v>148</v>
      </c>
      <c r="E25" s="55" t="s">
        <v>148</v>
      </c>
      <c r="F25" s="55" t="s">
        <v>148</v>
      </c>
      <c r="G25" s="55" t="s">
        <v>148</v>
      </c>
      <c r="H25" s="55" t="s">
        <v>148</v>
      </c>
      <c r="I25" s="56" t="s">
        <v>148</v>
      </c>
      <c r="J25" s="19">
        <v>80</v>
      </c>
      <c r="K25" s="19">
        <v>50</v>
      </c>
      <c r="L25" s="19">
        <v>100</v>
      </c>
      <c r="M25" s="19"/>
      <c r="N25" s="19"/>
      <c r="O25" s="19">
        <v>0</v>
      </c>
      <c r="P25" s="19">
        <v>0</v>
      </c>
      <c r="Q25" s="14">
        <f t="shared" si="0"/>
        <v>32.857142857142854</v>
      </c>
    </row>
    <row r="26" spans="2:21" x14ac:dyDescent="0.25">
      <c r="B26" s="18">
        <f t="shared" si="1"/>
        <v>18</v>
      </c>
      <c r="C26" s="34" t="s">
        <v>170</v>
      </c>
      <c r="D26" s="69" t="s">
        <v>149</v>
      </c>
      <c r="E26" s="55" t="s">
        <v>149</v>
      </c>
      <c r="F26" s="55" t="s">
        <v>149</v>
      </c>
      <c r="G26" s="55" t="s">
        <v>149</v>
      </c>
      <c r="H26" s="55" t="s">
        <v>149</v>
      </c>
      <c r="I26" s="56" t="s">
        <v>149</v>
      </c>
      <c r="J26" s="19">
        <v>80</v>
      </c>
      <c r="K26" s="19">
        <v>100</v>
      </c>
      <c r="L26" s="19">
        <v>100</v>
      </c>
      <c r="M26" s="19"/>
      <c r="N26" s="19"/>
      <c r="O26" s="19">
        <v>0</v>
      </c>
      <c r="P26" s="19">
        <v>0</v>
      </c>
      <c r="Q26" s="14">
        <f t="shared" si="0"/>
        <v>40</v>
      </c>
      <c r="S26" s="31"/>
      <c r="T26" s="31"/>
      <c r="U26" s="31"/>
    </row>
    <row r="27" spans="2:21" x14ac:dyDescent="0.25">
      <c r="B27" s="18">
        <f t="shared" si="1"/>
        <v>19</v>
      </c>
      <c r="C27" s="34" t="s">
        <v>171</v>
      </c>
      <c r="D27" s="69" t="s">
        <v>150</v>
      </c>
      <c r="E27" s="55" t="s">
        <v>150</v>
      </c>
      <c r="F27" s="55" t="s">
        <v>150</v>
      </c>
      <c r="G27" s="55" t="s">
        <v>150</v>
      </c>
      <c r="H27" s="55" t="s">
        <v>150</v>
      </c>
      <c r="I27" s="56" t="s">
        <v>150</v>
      </c>
      <c r="J27" s="19">
        <v>80</v>
      </c>
      <c r="K27" s="19">
        <v>100</v>
      </c>
      <c r="L27" s="19">
        <v>100</v>
      </c>
      <c r="M27" s="19"/>
      <c r="N27" s="19"/>
      <c r="O27" s="19">
        <v>0</v>
      </c>
      <c r="P27" s="19">
        <v>0</v>
      </c>
      <c r="Q27" s="14">
        <f t="shared" si="0"/>
        <v>40</v>
      </c>
    </row>
    <row r="28" spans="2:21" x14ac:dyDescent="0.25">
      <c r="B28" s="18">
        <f t="shared" si="1"/>
        <v>20</v>
      </c>
      <c r="C28" s="34" t="s">
        <v>172</v>
      </c>
      <c r="D28" s="69" t="s">
        <v>151</v>
      </c>
      <c r="E28" s="55" t="s">
        <v>151</v>
      </c>
      <c r="F28" s="55" t="s">
        <v>151</v>
      </c>
      <c r="G28" s="55" t="s">
        <v>151</v>
      </c>
      <c r="H28" s="55" t="s">
        <v>151</v>
      </c>
      <c r="I28" s="56" t="s">
        <v>151</v>
      </c>
      <c r="J28" s="19">
        <v>80</v>
      </c>
      <c r="K28" s="19">
        <v>100</v>
      </c>
      <c r="L28" s="19">
        <v>100</v>
      </c>
      <c r="M28" s="19"/>
      <c r="N28" s="19"/>
      <c r="O28" s="19">
        <v>0</v>
      </c>
      <c r="P28" s="19">
        <v>0</v>
      </c>
      <c r="Q28" s="14">
        <f t="shared" si="0"/>
        <v>40</v>
      </c>
    </row>
    <row r="29" spans="2:21" x14ac:dyDescent="0.25">
      <c r="B29" s="18">
        <f t="shared" si="1"/>
        <v>21</v>
      </c>
      <c r="C29" s="34" t="s">
        <v>173</v>
      </c>
      <c r="D29" s="69" t="s">
        <v>152</v>
      </c>
      <c r="E29" s="55" t="s">
        <v>152</v>
      </c>
      <c r="F29" s="55" t="s">
        <v>152</v>
      </c>
      <c r="G29" s="55" t="s">
        <v>152</v>
      </c>
      <c r="H29" s="55" t="s">
        <v>152</v>
      </c>
      <c r="I29" s="56" t="s">
        <v>152</v>
      </c>
      <c r="J29" s="19">
        <v>80</v>
      </c>
      <c r="K29" s="19">
        <v>50</v>
      </c>
      <c r="L29" s="19">
        <v>100</v>
      </c>
      <c r="M29" s="19"/>
      <c r="N29" s="19"/>
      <c r="O29" s="19">
        <v>0</v>
      </c>
      <c r="P29" s="19">
        <v>0</v>
      </c>
      <c r="Q29" s="14">
        <f t="shared" si="0"/>
        <v>32.857142857142854</v>
      </c>
    </row>
    <row r="30" spans="2:21" x14ac:dyDescent="0.25">
      <c r="B30" s="18">
        <f t="shared" si="1"/>
        <v>22</v>
      </c>
      <c r="C30" s="34"/>
      <c r="D30" s="69"/>
      <c r="E30" s="55"/>
      <c r="F30" s="55"/>
      <c r="G30" s="55"/>
      <c r="H30" s="55"/>
      <c r="I30" s="56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4"/>
      <c r="D31" s="69"/>
      <c r="E31" s="55"/>
      <c r="F31" s="55"/>
      <c r="G31" s="55"/>
      <c r="H31" s="55"/>
      <c r="I31" s="56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4"/>
      <c r="D32" s="69"/>
      <c r="E32" s="55"/>
      <c r="F32" s="55"/>
      <c r="G32" s="55"/>
      <c r="H32" s="55"/>
      <c r="I32" s="56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4"/>
      <c r="D33" s="69"/>
      <c r="E33" s="55"/>
      <c r="F33" s="55"/>
      <c r="G33" s="55"/>
      <c r="H33" s="55"/>
      <c r="I33" s="56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4"/>
      <c r="D34" s="69"/>
      <c r="E34" s="55"/>
      <c r="F34" s="55"/>
      <c r="G34" s="55"/>
      <c r="H34" s="55"/>
      <c r="I34" s="56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4"/>
      <c r="D35" s="69"/>
      <c r="E35" s="55"/>
      <c r="F35" s="55"/>
      <c r="G35" s="55"/>
      <c r="H35" s="55"/>
      <c r="I35" s="56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4"/>
      <c r="D36" s="69"/>
      <c r="E36" s="55"/>
      <c r="F36" s="55"/>
      <c r="G36" s="55"/>
      <c r="H36" s="55"/>
      <c r="I36" s="56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4"/>
      <c r="D37" s="69"/>
      <c r="E37" s="55"/>
      <c r="F37" s="55"/>
      <c r="G37" s="55"/>
      <c r="H37" s="55"/>
      <c r="I37" s="56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4"/>
      <c r="D38" s="69"/>
      <c r="E38" s="55"/>
      <c r="F38" s="55"/>
      <c r="G38" s="55"/>
      <c r="H38" s="55"/>
      <c r="I38" s="56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4"/>
      <c r="D39" s="69"/>
      <c r="E39" s="55"/>
      <c r="F39" s="55"/>
      <c r="G39" s="55"/>
      <c r="H39" s="55"/>
      <c r="I39" s="56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4"/>
      <c r="D40" s="69"/>
      <c r="E40" s="55"/>
      <c r="F40" s="55"/>
      <c r="G40" s="55"/>
      <c r="H40" s="55"/>
      <c r="I40" s="56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4"/>
      <c r="D41" s="69"/>
      <c r="E41" s="55"/>
      <c r="F41" s="55"/>
      <c r="G41" s="55"/>
      <c r="H41" s="55"/>
      <c r="I41" s="56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4"/>
      <c r="D42" s="69"/>
      <c r="E42" s="55"/>
      <c r="F42" s="55"/>
      <c r="G42" s="55"/>
      <c r="H42" s="55"/>
      <c r="I42" s="56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64"/>
      <c r="E43" s="64"/>
      <c r="F43" s="64"/>
      <c r="G43" s="64"/>
      <c r="H43" s="64"/>
      <c r="I43" s="64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64"/>
      <c r="E44" s="64"/>
      <c r="F44" s="64"/>
      <c r="G44" s="64"/>
      <c r="H44" s="64"/>
      <c r="I44" s="64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19</v>
      </c>
      <c r="K54" s="23">
        <f t="shared" ref="K54:P54" si="3">COUNTIF(K9:K53,"&gt;=70")</f>
        <v>18</v>
      </c>
      <c r="L54" s="23">
        <f t="shared" si="3"/>
        <v>19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2</v>
      </c>
      <c r="K55" s="24">
        <f t="shared" ref="K55:Q55" si="5">COUNTIF(K9:K53,"&lt;70")</f>
        <v>3</v>
      </c>
      <c r="L55" s="24">
        <f t="shared" si="5"/>
        <v>2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0.90476190476190477</v>
      </c>
      <c r="K57" s="26">
        <f t="shared" ref="K57:Q57" si="7">K54/K56</f>
        <v>0.8571428571428571</v>
      </c>
      <c r="L57" s="26">
        <f t="shared" si="7"/>
        <v>0.90476190476190477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9.5238095238095233E-2</v>
      </c>
      <c r="K58" s="25">
        <f t="shared" ref="K58:Q58" si="8">K55/K56</f>
        <v>0.14285714285714285</v>
      </c>
      <c r="L58" s="26">
        <f t="shared" si="8"/>
        <v>9.5238095238095233E-2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2025-05-14T14:51:07Z</dcterms:modified>
</cp:coreProperties>
</file>