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PPC\"/>
    </mc:Choice>
  </mc:AlternateContent>
  <xr:revisionPtr revIDLastSave="0" documentId="8_{A4450E1E-A1A8-4CBE-A661-745F127A6C0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22" l="1"/>
  <c r="C14" i="22"/>
  <c r="D14" i="22"/>
  <c r="E14" i="22"/>
  <c r="I14" i="22"/>
  <c r="L14" i="22"/>
  <c r="A15" i="22"/>
  <c r="C15" i="22"/>
  <c r="D15" i="22"/>
  <c r="E15" i="22"/>
  <c r="I15" i="22"/>
  <c r="L15" i="22"/>
  <c r="A16" i="22"/>
  <c r="C16" i="22"/>
  <c r="D16" i="22"/>
  <c r="E16" i="22"/>
  <c r="I16" i="22"/>
  <c r="L16" i="22"/>
  <c r="I17" i="22"/>
  <c r="J17" i="22"/>
  <c r="L17" i="22"/>
  <c r="B36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I16" i="23" s="1"/>
  <c r="D16" i="23"/>
  <c r="C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N27" i="10"/>
  <c r="M27" i="10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7" i="10"/>
  <c r="J27" i="10" s="1"/>
  <c r="H27" i="10"/>
  <c r="L27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<sst xmlns="http://schemas.openxmlformats.org/spreadsheetml/2006/main" count="185" uniqueCount="46">
  <si>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</si>
  <si>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</si>
  <si>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</si>
  <si>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</si>
  <si>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</si>
  <si>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</si>
  <si>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</si>
  <si>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</si>
  <si>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</si>
  <si>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</si>
  <si>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</si>
  <si>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</si>
  <si>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</si>
  <si>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</si>
  <si>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</si>
  <si>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</si>
  <si>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</si>
  <si>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</si>
  <si>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</si>
  <si>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</si>
  <si>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</si>
  <si>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</si>
  <si>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</si>
  <si>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</si>
  <si>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</si>
  <si>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</si>
  <si>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</si>
  <si>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</si>
  <si>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</si>
  <si>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</si>
  <si>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</si>
  <si>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</si>
  <si>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</si>
  <si>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</si>
  <si>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</si>
  <si>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PABLO PROMOTOR CAMPECHANO</t>
  </si>
  <si>
    <t>FEBRERO-JUNIO 2025</t>
  </si>
  <si>
    <t>CALCULO INTEGRAL</t>
  </si>
  <si>
    <t>210A</t>
  </si>
  <si>
    <t>204B</t>
  </si>
  <si>
    <t>204A</t>
  </si>
  <si>
    <t>IINF</t>
  </si>
  <si>
    <t>ISIC</t>
  </si>
  <si>
    <t>DEPARTAMENTO DE CIENCIAS BASICAS</t>
  </si>
  <si>
    <t>S/E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</si>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</sst>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opLeftCell="A7" zoomScale="85" zoomScaleNormal="85" zoomScaleSheetLayoutView="100" workbookViewId="0">
      <selection activeCell="M14" sqref="M14: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1</v>
      </c>
      <c r="I8" s="34" t="s">
        <v>7</v>
      </c>
      <c r="J8" s="34"/>
      <c r="K8" s="34"/>
      <c r="L8" s="28" t="s">
        <v>36</v>
      </c>
      <c r="M8" s="28"/>
      <c r="N8" s="28"/>
    </row>
    <row r="10" spans="1:14" x14ac:dyDescent="0.25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37</v>
      </c>
      <c r="B14" s="9" t="s">
        <v>21</v>
      </c>
      <c r="C14" s="9" t="s">
        <v>38</v>
      </c>
      <c r="D14" s="9" t="s">
        <v>41</v>
      </c>
      <c r="E14" s="9">
        <v>31</v>
      </c>
      <c r="F14" s="9">
        <v>31</v>
      </c>
      <c r="G14" s="9"/>
      <c r="H14" s="10">
        <f t="shared" ref="H14:H26" si="0">F14/E14</f>
        <v>1</v>
      </c>
      <c r="I14" s="9">
        <f t="shared" ref="I14:I27" si="1">(E14-SUM(F14:G14))-K14</f>
        <v>0</v>
      </c>
      <c r="J14" s="10">
        <f t="shared" ref="J14:J27" si="2">I14/E14</f>
        <v>0</v>
      </c>
      <c r="K14" s="9">
        <v>0</v>
      </c>
      <c r="L14" s="10">
        <f t="shared" ref="L14:L27" si="3">K14/E14</f>
        <v>0</v>
      </c>
      <c r="M14" s="9">
        <v>84.67</v>
      </c>
      <c r="N14" s="15">
        <v>0.64510000000000001</v>
      </c>
    </row>
    <row r="15" spans="1:14" s="11" customFormat="1" x14ac:dyDescent="0.25">
      <c r="A15" s="8" t="s">
        <v>37</v>
      </c>
      <c r="B15" s="9" t="s">
        <v>21</v>
      </c>
      <c r="C15" s="9" t="s">
        <v>39</v>
      </c>
      <c r="D15" s="9" t="s">
        <v>42</v>
      </c>
      <c r="E15" s="9">
        <v>13</v>
      </c>
      <c r="F15" s="9">
        <v>11</v>
      </c>
      <c r="G15" s="9"/>
      <c r="H15" s="10">
        <f t="shared" si="0"/>
        <v>0.84615384615384615</v>
      </c>
      <c r="I15" s="9">
        <f t="shared" si="1"/>
        <v>2</v>
      </c>
      <c r="J15" s="10">
        <f t="shared" si="2"/>
        <v>0.15384615384615385</v>
      </c>
      <c r="K15" s="9">
        <v>0</v>
      </c>
      <c r="L15" s="10">
        <f t="shared" si="3"/>
        <v>0</v>
      </c>
      <c r="M15" s="9">
        <v>76.150000000000006</v>
      </c>
      <c r="N15" s="15">
        <v>0.84609999999999996</v>
      </c>
    </row>
    <row r="16" spans="1:14" s="11" customFormat="1" x14ac:dyDescent="0.25">
      <c r="A16" s="8" t="s">
        <v>37</v>
      </c>
      <c r="B16" s="9" t="s">
        <v>21</v>
      </c>
      <c r="C16" s="9" t="s">
        <v>40</v>
      </c>
      <c r="D16" s="9" t="s">
        <v>42</v>
      </c>
      <c r="E16" s="9">
        <v>21</v>
      </c>
      <c r="F16" s="9">
        <v>19</v>
      </c>
      <c r="G16" s="9"/>
      <c r="H16" s="10">
        <f t="shared" si="0"/>
        <v>0.90476190476190477</v>
      </c>
      <c r="I16" s="9">
        <f t="shared" si="1"/>
        <v>2</v>
      </c>
      <c r="J16" s="10">
        <f t="shared" si="2"/>
        <v>9.5238095238095233E-2</v>
      </c>
      <c r="K16" s="9">
        <v>0</v>
      </c>
      <c r="L16" s="10">
        <f t="shared" si="3"/>
        <v>0</v>
      </c>
      <c r="M16" s="9">
        <v>72.61</v>
      </c>
      <c r="N16" s="15">
        <v>0.90469999999999995</v>
      </c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  <c r="R20" s="11" t="s">
        <v>33</v>
      </c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8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8" ht="13.8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SUM(E14:E26)</f>
        <v>65</v>
      </c>
      <c r="F27" s="17">
        <f>SUM(F14:F26)</f>
        <v>61</v>
      </c>
      <c r="G27" s="17">
        <f>SUM(G14:G26)</f>
        <v>0</v>
      </c>
      <c r="H27" s="18">
        <f>SUM(F27:G27)/E27</f>
        <v>0.93846153846153846</v>
      </c>
      <c r="I27" s="17">
        <f t="shared" si="1"/>
        <v>4</v>
      </c>
      <c r="J27" s="18">
        <f t="shared" si="2"/>
        <v>6.1538461538461542E-2</v>
      </c>
      <c r="K27" s="17">
        <f>SUM(K14:K26)</f>
        <v>0</v>
      </c>
      <c r="L27" s="18">
        <f t="shared" si="3"/>
        <v>0</v>
      </c>
      <c r="M27" s="17">
        <f>AVERAGE(M14:M26)</f>
        <v>77.81</v>
      </c>
      <c r="N27" s="19">
        <f>AVERAGE(N14:N26)</f>
        <v>0.79863333333333342</v>
      </c>
    </row>
    <row r="29" spans="1:18" ht="120" customHeight="1" x14ac:dyDescent="0.25">
      <c r="A29" s="31" t="s">
        <v>26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1" spans="1:18" x14ac:dyDescent="0.25">
      <c r="A31" s="12"/>
    </row>
    <row r="32" spans="1:18" x14ac:dyDescent="0.25">
      <c r="B32" s="25" t="s">
        <v>27</v>
      </c>
      <c r="C32" s="25"/>
      <c r="D32" s="25"/>
      <c r="G32" s="26" t="s">
        <v>28</v>
      </c>
      <c r="H32" s="26"/>
      <c r="I32" s="26"/>
      <c r="J32" s="26"/>
    </row>
    <row r="33" spans="1:10" ht="62.25" customHeight="1" x14ac:dyDescent="0.25">
      <c r="B33" s="27"/>
      <c r="C33" s="27"/>
      <c r="D33" s="27"/>
      <c r="G33" s="28"/>
      <c r="H33" s="28"/>
      <c r="I33" s="28"/>
      <c r="J33" s="28"/>
    </row>
    <row r="34" spans="1:10" hidden="1" x14ac:dyDescent="0.25">
      <c r="A34" s="21" t="e">
        <v>#REF!</v>
      </c>
      <c r="B34" s="21"/>
      <c r="C34" s="6"/>
      <c r="E34" s="21"/>
      <c r="F34" s="21"/>
      <c r="G34" s="21"/>
      <c r="H34" s="21"/>
    </row>
    <row r="35" spans="1:10" hidden="1" x14ac:dyDescent="0.25"/>
    <row r="36" spans="1:10" ht="45" customHeight="1" x14ac:dyDescent="0.25">
      <c r="B36" s="22" t="str">
        <f>B10</f>
        <v>ING. PABLO PROMOTOR CAMPECHANO</v>
      </c>
      <c r="C36" s="22"/>
      <c r="D36" s="22"/>
      <c r="E36" s="13"/>
      <c r="F36" s="13"/>
      <c r="G36" s="22" t="s">
        <v>34</v>
      </c>
      <c r="H36" s="22"/>
      <c r="I36" s="22"/>
      <c r="J36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2:D32"/>
    <mergeCell ref="G32:J32"/>
    <mergeCell ref="B33:D33"/>
    <mergeCell ref="G33:J33"/>
    <mergeCell ref="A34:B34"/>
    <mergeCell ref="E34:H34"/>
    <mergeCell ref="B36:D36"/>
    <mergeCell ref="G36:J36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44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/>
      <c r="I14" s="9">
        <f t="shared" ref="I14:I28" si="0">(E14-SUM(F14:G14))-K14</f>
        <v>31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 t="s">
        <v>44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/>
      <c r="I15" s="9">
        <f t="shared" si="0"/>
        <v>13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 t="s">
        <v>44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/>
      <c r="I16" s="9">
        <f t="shared" si="0"/>
        <v>21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x14ac:dyDescent="0.25">
      <c r="A17" s="9">
        <v>0</v>
      </c>
      <c r="B17" s="9"/>
      <c r="C17" s="9">
        <v>0</v>
      </c>
      <c r="D17" s="9">
        <v>0</v>
      </c>
      <c r="E17" s="9">
        <v>0</v>
      </c>
      <c r="F17" s="9"/>
      <c r="G17" s="9"/>
      <c r="H17" s="10">
        <v>0</v>
      </c>
      <c r="I17" s="9">
        <f t="shared" si="0"/>
        <v>0</v>
      </c>
      <c r="J17" s="10" t="e">
        <f t="shared" ref="J17:J28" si="2">I17/E17</f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ref="H18:H27" si="3">F18/E18</f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2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M17" sqref="M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43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 t="s">
        <v>45</v>
      </c>
      <c r="C14" s="9" t="str">
        <f>'1'!C14</f>
        <v>210A</v>
      </c>
      <c r="D14" s="9" t="str">
        <f>'1'!D14</f>
        <v>IINF</v>
      </c>
      <c r="E14" s="9">
        <f>'1'!E14</f>
        <v>31</v>
      </c>
      <c r="F14" s="9">
        <v>31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0.64510000000000001</v>
      </c>
    </row>
    <row r="15" spans="1:14" s="11" customFormat="1" x14ac:dyDescent="0.25">
      <c r="A15" s="9" t="str">
        <f>'1'!A15</f>
        <v>CALCULO INTEGRAL</v>
      </c>
      <c r="B15" s="9" t="s">
        <v>45</v>
      </c>
      <c r="C15" s="9" t="str">
        <f>'1'!C15</f>
        <v>204B</v>
      </c>
      <c r="D15" s="9" t="str">
        <f>'1'!D15</f>
        <v>ISIC</v>
      </c>
      <c r="E15" s="9">
        <f>'1'!E15</f>
        <v>13</v>
      </c>
      <c r="F15" s="9">
        <v>11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76</v>
      </c>
      <c r="N15" s="15">
        <v>0.84609999999999996</v>
      </c>
    </row>
    <row r="16" spans="1:14" s="11" customFormat="1" x14ac:dyDescent="0.25">
      <c r="A16" s="9" t="str">
        <f>'1'!A16</f>
        <v>CALCULO INTEGRAL</v>
      </c>
      <c r="B16" s="9" t="s">
        <v>45</v>
      </c>
      <c r="C16" s="9" t="str">
        <f>'1'!C16</f>
        <v>204A</v>
      </c>
      <c r="D16" s="9" t="str">
        <f>'1'!D16</f>
        <v>ISIC</v>
      </c>
      <c r="E16" s="9">
        <f>'1'!E16</f>
        <v>21</v>
      </c>
      <c r="F16" s="9">
        <v>18</v>
      </c>
      <c r="G16" s="9"/>
      <c r="H16" s="10"/>
      <c r="I16" s="9">
        <f t="shared" si="0"/>
        <v>3</v>
      </c>
      <c r="J16" s="10"/>
      <c r="K16" s="9">
        <v>0</v>
      </c>
      <c r="L16" s="10">
        <f t="shared" si="1"/>
        <v>0</v>
      </c>
      <c r="M16" s="9">
        <v>73</v>
      </c>
      <c r="N16" s="15">
        <v>0.85709999999999997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60</v>
      </c>
      <c r="G28" s="17">
        <f>SUM(G14:G27)</f>
        <v>0</v>
      </c>
      <c r="H28" s="18">
        <f>SUM(F28:G28)/E28</f>
        <v>0.92307692307692313</v>
      </c>
      <c r="I28" s="17">
        <f t="shared" si="0"/>
        <v>5</v>
      </c>
      <c r="J28" s="18">
        <f t="shared" ref="J14:J28" si="2">I28/E28</f>
        <v>7.6923076923076927E-2</v>
      </c>
      <c r="K28" s="17">
        <f>SUM(K14:K27)</f>
        <v>0</v>
      </c>
      <c r="L28" s="18">
        <f t="shared" si="1"/>
        <v>0</v>
      </c>
      <c r="M28" s="17">
        <f>AVERAGE(M14:M27)</f>
        <v>78</v>
      </c>
      <c r="N28" s="19">
        <f>AVERAGE(N14:N27)</f>
        <v>0.78276666666666672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1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ING. PABLO PROMOTOR CAMPECHANO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CALCULO INTEGRAL</v>
      </c>
      <c r="B14" s="9"/>
      <c r="C14" s="9" t="str">
        <f>'1'!C14</f>
        <v>210A</v>
      </c>
      <c r="D14" s="9" t="str">
        <f>'1'!D14</f>
        <v>IINF</v>
      </c>
      <c r="E14" s="9">
        <f>'1'!E14</f>
        <v>31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CALCULO INTEGRAL</v>
      </c>
      <c r="B15" s="9"/>
      <c r="C15" s="9" t="str">
        <f>'1'!C15</f>
        <v>204B</v>
      </c>
      <c r="D15" s="9" t="str">
        <f>'1'!D15</f>
        <v>ISIC</v>
      </c>
      <c r="E15" s="9">
        <f>'1'!E15</f>
        <v>13</v>
      </c>
      <c r="F15" s="9"/>
      <c r="G15" s="9"/>
      <c r="H15" s="10">
        <f t="shared" si="0"/>
        <v>0</v>
      </c>
      <c r="I15" s="9">
        <f t="shared" si="1"/>
        <v>13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CALCULO INTEGRAL</v>
      </c>
      <c r="B16" s="9"/>
      <c r="C16" s="9" t="str">
        <f>'1'!C16</f>
        <v>204A</v>
      </c>
      <c r="D16" s="9" t="str">
        <f>'1'!D16</f>
        <v>ISIC</v>
      </c>
      <c r="E16" s="9">
        <f>'1'!E16</f>
        <v>21</v>
      </c>
      <c r="F16" s="9"/>
      <c r="G16" s="9"/>
      <c r="H16" s="10">
        <f t="shared" si="0"/>
        <v>0</v>
      </c>
      <c r="I16" s="9">
        <f t="shared" si="1"/>
        <v>21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e">
        <f>'1'!#REF!</f>
        <v>#REF!</v>
      </c>
      <c r="B17" s="9"/>
      <c r="C17" s="9" t="e">
        <f>'1'!#REF!</f>
        <v>#REF!</v>
      </c>
      <c r="D17" s="9" t="e">
        <f>'1'!#REF!</f>
        <v>#REF!</v>
      </c>
      <c r="E17" s="9" t="e">
        <f>'1'!#REF!</f>
        <v>#REF!</v>
      </c>
      <c r="F17" s="9"/>
      <c r="G17" s="9"/>
      <c r="H17" s="10" t="e">
        <f t="shared" si="0"/>
        <v>#REF!</v>
      </c>
      <c r="I17" s="9" t="e">
        <f t="shared" si="1"/>
        <v>#REF!</v>
      </c>
      <c r="J17" s="10" t="e">
        <f t="shared" si="2"/>
        <v>#REF!</v>
      </c>
      <c r="K17" s="9"/>
      <c r="L17" s="10" t="e">
        <f t="shared" si="3"/>
        <v>#REF!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ING. PABLO PROMOTOR CAMPECHANO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2025-05-16T22:56:57Z</dcterms:modified>
  <cp:category/>
  <cp:contentStatus/>
</cp:coreProperties>
</file>