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FCCF4DA6-5E2F-4BC8-809D-FC75ED4141C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ER AL CTE" sheetId="4" r:id="rId1"/>
    <sheet name="805 A" sheetId="6" r:id="rId2"/>
    <sheet name="805 B" sheetId="5" r:id="rId3"/>
    <sheet name="205 B" sheetId="1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9" i="6"/>
  <c r="B12" i="4"/>
  <c r="B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19" i="4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36" i="1"/>
  <c r="Q10" i="4" l="1"/>
  <c r="Q11" i="4"/>
  <c r="Q12" i="4"/>
  <c r="Q13" i="4"/>
  <c r="Q14" i="4"/>
  <c r="Q15" i="4"/>
  <c r="Q16" i="4"/>
  <c r="Q17" i="4"/>
  <c r="Q18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9" i="1"/>
  <c r="P55" i="6" l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P53" i="6"/>
  <c r="P56" i="6" s="1"/>
  <c r="O53" i="6"/>
  <c r="N53" i="6"/>
  <c r="M53" i="6"/>
  <c r="L53" i="6"/>
  <c r="L56" i="6" s="1"/>
  <c r="K53" i="6"/>
  <c r="J53" i="6"/>
  <c r="O56" i="6" l="1"/>
  <c r="P57" i="6"/>
  <c r="K56" i="6"/>
  <c r="J57" i="6"/>
  <c r="M56" i="6"/>
  <c r="J56" i="6"/>
  <c r="N56" i="6"/>
  <c r="N57" i="6"/>
  <c r="L57" i="6"/>
  <c r="M57" i="6"/>
  <c r="O57" i="6"/>
  <c r="K57" i="6"/>
  <c r="Q55" i="6"/>
  <c r="Q53" i="6"/>
  <c r="Q54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P53" i="4"/>
  <c r="O53" i="4"/>
  <c r="N53" i="4"/>
  <c r="M53" i="4"/>
  <c r="L53" i="4"/>
  <c r="K53" i="4"/>
  <c r="J53" i="4"/>
  <c r="P52" i="4"/>
  <c r="O52" i="4"/>
  <c r="N52" i="4"/>
  <c r="M52" i="4"/>
  <c r="L52" i="4"/>
  <c r="K52" i="4"/>
  <c r="J52" i="4"/>
  <c r="P51" i="4"/>
  <c r="P54" i="4" s="1"/>
  <c r="O51" i="4"/>
  <c r="N51" i="4"/>
  <c r="M51" i="4"/>
  <c r="L51" i="4"/>
  <c r="L54" i="4" s="1"/>
  <c r="K51" i="4"/>
  <c r="J51" i="4"/>
  <c r="B10" i="4"/>
  <c r="B11" i="4" s="1"/>
  <c r="M54" i="4" l="1"/>
  <c r="Q57" i="6"/>
  <c r="K57" i="5"/>
  <c r="O57" i="5"/>
  <c r="L57" i="5"/>
  <c r="P57" i="5"/>
  <c r="O58" i="5"/>
  <c r="J54" i="4"/>
  <c r="N54" i="4"/>
  <c r="M57" i="5"/>
  <c r="K54" i="4"/>
  <c r="O54" i="4"/>
  <c r="J57" i="5"/>
  <c r="N57" i="5"/>
  <c r="M58" i="5"/>
  <c r="Q56" i="6"/>
  <c r="K58" i="5"/>
  <c r="L55" i="4"/>
  <c r="N55" i="4"/>
  <c r="P55" i="4"/>
  <c r="O55" i="4"/>
  <c r="M55" i="4"/>
  <c r="K55" i="4"/>
  <c r="Q56" i="5"/>
  <c r="P58" i="5"/>
  <c r="N58" i="5"/>
  <c r="L58" i="5"/>
  <c r="J58" i="5"/>
  <c r="Q53" i="4"/>
  <c r="Q54" i="5"/>
  <c r="Q55" i="5"/>
  <c r="J55" i="4"/>
  <c r="Q51" i="4"/>
  <c r="Q52" i="4"/>
  <c r="K55" i="1"/>
  <c r="L55" i="1"/>
  <c r="M55" i="1"/>
  <c r="N55" i="1"/>
  <c r="O55" i="1"/>
  <c r="P55" i="1"/>
  <c r="K54" i="1"/>
  <c r="L54" i="1"/>
  <c r="M54" i="1"/>
  <c r="N54" i="1"/>
  <c r="O54" i="1"/>
  <c r="P54" i="1"/>
  <c r="K53" i="1"/>
  <c r="L53" i="1"/>
  <c r="M53" i="1"/>
  <c r="N53" i="1"/>
  <c r="O53" i="1"/>
  <c r="P53" i="1"/>
  <c r="J53" i="1"/>
  <c r="Q54" i="4" l="1"/>
  <c r="Q57" i="5"/>
  <c r="Q58" i="5"/>
  <c r="Q55" i="4"/>
  <c r="K57" i="1" l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<sst xmlns="http://schemas.openxmlformats.org/spreadsheetml/2006/main" count="374" uniqueCount="217">
  <si>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</si>
  <si>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</si>
  <si>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</si>
  <si>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</si>
  <si>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</si>
  <si>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</si>
  <si>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</si>
  <si>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</si>
  <si>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</si>
  <si>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</si>
  <si>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</si>
  <si>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</si>
  <si>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</si>
  <si>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</si>
  <si>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</si>
  <si>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</si>
  <si>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</si>
  <si>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</si>
  <si>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</si>
  <si>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</si>
  <si>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</si>
  <si>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</si>
  <si>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</si>
  <si>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</si>
  <si>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LUCILA MARÍN SANTOS</t>
  </si>
  <si>
    <t>fc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</si>
  <si>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</si>
  <si>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</si>
  <si>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</si>
  <si>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</si>
  <si>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</si>
  <si>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</si>
  <si>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</si>
  <si>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</si>
  <si>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</si>
  <si>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</si>
  <si>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211U0617</t>
  </si>
  <si>
    <t>CASTRO XALA AIXA MICHELLE</t>
  </si>
  <si>
    <t>211U0223</t>
  </si>
  <si>
    <t>CHIBAMBA IGNOT ESTRELLA</t>
  </si>
  <si>
    <t>211U0225</t>
  </si>
  <si>
    <t>CHIPOL XALA JOSUE</t>
  </si>
  <si>
    <t>211U0226</t>
  </si>
  <si>
    <t>211U0234</t>
  </si>
  <si>
    <t>FISCAL CATEMAXCA ISAEL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</si>
  <si>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</si>
  <si>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</si>
  <si>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</si>
  <si>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</si>
  <si>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</si>
  <si>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</si>
  <si>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</si>
  <si>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</si>
  <si>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</si>
  <si>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 ATEMAXCA KENIA SARAI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</si>
  <si>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</si>
  <si>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</si>
  <si>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</si>
  <si>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</si>
  <si>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</si>
  <si>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</si>
  <si>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</si>
  <si>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</si>
  <si>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</si>
  <si>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</si>
  <si>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</si>
  <si>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</si>
  <si>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</si>
  <si>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</si>
  <si>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</si>
  <si>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</si>
  <si>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</si>
  <si>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</si>
  <si>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</si>
  <si>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</si>
  <si>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</si>
  <si>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</si>
  <si>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</si>
  <si>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</si>
  <si>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</si>
  <si>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</si>
  <si>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</si>
  <si>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</si>
  <si>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</si>
  <si>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</si>
  <si>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</si>
  <si>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</si>
  <si>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</si>
  <si>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</si>
  <si>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</si>
  <si>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</si>
  <si>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</si>
  <si>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</si>
  <si>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</si>
  <si>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</si>
  <si>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</si>
  <si>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</si>
  <si>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</si>
  <si>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</si>
  <si>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</si>
  <si>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</si>
  <si>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241U0178</t>
  </si>
  <si>
    <t>ALVARADO MACARIO DULCE MARIA</t>
  </si>
  <si>
    <t>241U0181</t>
  </si>
  <si>
    <t>BUSTAMANTE XALA MILDRED YULIANA</t>
  </si>
  <si>
    <t>241U0182</t>
  </si>
  <si>
    <t>CADENA BAXIN MARIA INES</t>
  </si>
  <si>
    <t>241U0186</t>
  </si>
  <si>
    <t>CASTRO XALA AMERICA SEANI</t>
  </si>
  <si>
    <t>241U0571</t>
  </si>
  <si>
    <t>CHAGALA MARTINEZ EMANUEL</t>
  </si>
  <si>
    <t>241U0187</t>
  </si>
  <si>
    <t>CHAIRA ROJAS ESTRELLA CONCEPCION</t>
  </si>
  <si>
    <t>241U0627</t>
  </si>
  <si>
    <t>COBAXIN VILLASEÑOR CRISTIAN GERARDO</t>
  </si>
  <si>
    <t>241U0616</t>
  </si>
  <si>
    <t>DAVILA VELASCO LEILANY MIRIAM</t>
  </si>
  <si>
    <t>241U0191</t>
  </si>
  <si>
    <t>DE LA MAZA ANDRADE BRIDGET ANAIS</t>
  </si>
  <si>
    <t>241U0669</t>
  </si>
  <si>
    <t>DOMINGUEZ CANELA GRISSEL</t>
  </si>
  <si>
    <t>241U0192</t>
  </si>
  <si>
    <t>DOMINGUEZ SANTILLANA JACQUELINE</t>
  </si>
  <si>
    <t>241U0420</t>
  </si>
  <si>
    <t>ESCALERA SOSA JUAN EMANUEL</t>
  </si>
  <si>
    <t>241U0193</t>
  </si>
  <si>
    <t>FERNANDEZ VALERIO JAASIEL</t>
  </si>
  <si>
    <t>241U0570</t>
  </si>
  <si>
    <t>FONSECA CARVAJAL YARETZY</t>
  </si>
  <si>
    <t>241U0195</t>
  </si>
  <si>
    <t>GAMINO LOPEZ CARLOS DARIO</t>
  </si>
  <si>
    <t>241U0197</t>
  </si>
  <si>
    <t>GOMEZ ORTEGA VANYA</t>
  </si>
  <si>
    <t>241U0198</t>
  </si>
  <si>
    <t>HERNANDEZ BAXIN JUAN CARLOS</t>
  </si>
  <si>
    <t>241U0199</t>
  </si>
  <si>
    <t>HERNANDEZ CASTELLANOS JACQUELIN</t>
  </si>
  <si>
    <t>241U0202</t>
  </si>
  <si>
    <t>LARA MARQUEZ ALEXANDER</t>
  </si>
  <si>
    <t>241U0205</t>
  </si>
  <si>
    <t>MARCIAL CHAPAN ZOE</t>
  </si>
  <si>
    <t>241U0207</t>
  </si>
  <si>
    <t>MARTINEZ SEBA JENNIFER</t>
  </si>
  <si>
    <t>241U0212</t>
  </si>
  <si>
    <t>MORALEZ MENDEZ BRYAN</t>
  </si>
  <si>
    <t>241U0214</t>
  </si>
  <si>
    <t>MOTO COBAXIN KEBIN ANTONIO</t>
  </si>
  <si>
    <t>241U0215</t>
  </si>
  <si>
    <t>ORGANISTA MACARIO JIMENA</t>
  </si>
  <si>
    <t xml:space="preserve">241U0622 </t>
  </si>
  <si>
    <t>ORTIZ HERNANDEZ THEO ARTURO</t>
  </si>
  <si>
    <t>241U0219</t>
  </si>
  <si>
    <t>PUCHETA SALAZAR ALVARO ANTONIO</t>
  </si>
  <si>
    <t>241U0220</t>
  </si>
  <si>
    <t>PEREZ MARTINEZ NATALIA</t>
  </si>
  <si>
    <t>241U0223</t>
  </si>
  <si>
    <t>SANCHEZ FERMAN MARIA JOSE</t>
  </si>
  <si>
    <t>241U0224</t>
  </si>
  <si>
    <t>SANTOS PEREZ ABDIEL MISRAIN</t>
  </si>
  <si>
    <t>241U0229</t>
  </si>
  <si>
    <t>241U0230</t>
  </si>
  <si>
    <t>TORRES MONTAN HANNIA SHERLYN</t>
  </si>
  <si>
    <t>241U0231</t>
  </si>
  <si>
    <t>TOTO HERNANDEZ PEDRO ANTOLIN</t>
  </si>
  <si>
    <t>241U0232</t>
  </si>
  <si>
    <t>VELASCO TEOBA LUIS FERNANDO</t>
  </si>
  <si>
    <t>241U0233</t>
  </si>
  <si>
    <t>VELASCO CASTILLO MARLEN</t>
  </si>
  <si>
    <t>241U0242</t>
  </si>
  <si>
    <t>ZUÑIGA MARTINEZ DAVID EDUARDO</t>
  </si>
  <si>
    <t>241U0649</t>
  </si>
  <si>
    <t>SANCHEZ DE LA CRUZ KEVIN ALEXANDER</t>
  </si>
  <si>
    <t>CHONTAL GARCIA DANIA YAZARET</t>
  </si>
  <si>
    <t>CONSULTORIA EMPRESARIAL</t>
  </si>
  <si>
    <t>805 B</t>
  </si>
  <si>
    <t>FEBRERO - JUNIO 2025</t>
  </si>
  <si>
    <t>211U0211</t>
  </si>
  <si>
    <t>BAXIN NIETO VANYELI ALEJANDRA</t>
  </si>
  <si>
    <t>211U0220</t>
  </si>
  <si>
    <t>CASAS PIO KAREN MONSERRATH</t>
  </si>
  <si>
    <t>211U0227</t>
  </si>
  <si>
    <t>COBIX MARTINEZ ALEJANDRA GUADALUPE</t>
  </si>
  <si>
    <t>211U0238</t>
  </si>
  <si>
    <t>GUTIERREZ ARRES ANGEL EMMANUEL</t>
  </si>
  <si>
    <t>211U0618</t>
  </si>
  <si>
    <t>HERNANDEZ ABSALON ADRIANA</t>
  </si>
  <si>
    <t>211U0244</t>
  </si>
  <si>
    <t>LOPEZ AGUILERA MIXZY YANITH</t>
  </si>
  <si>
    <t>211U0248</t>
  </si>
  <si>
    <t>MACARIO VELASCO JOSE ALBERTO</t>
  </si>
  <si>
    <t>211U0257</t>
  </si>
  <si>
    <t>OSTOS MACARIO NADIA DEL ROSARIO</t>
  </si>
  <si>
    <t>211U0258</t>
  </si>
  <si>
    <t>PAVON BLANCO MIGUEL ANGEL</t>
  </si>
  <si>
    <t>211U0264</t>
  </si>
  <si>
    <t>POMPELLO TEPACH LETHZY YARELI</t>
  </si>
  <si>
    <t>211U0619</t>
  </si>
  <si>
    <t>PONCIANO MALAGA KARLA OLIVIA</t>
  </si>
  <si>
    <t>211U0653</t>
  </si>
  <si>
    <t>RAMIREZ PEREZ ADOLFO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</si>
  <si>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</si>
  <si>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</si>
  <si>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</si>
  <si>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</si>
  <si>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</si>
  <si>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</si>
  <si>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</si>
  <si>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</si>
  <si>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211U0263</t>
  </si>
  <si>
    <t>POLITO MIXTEGA LIZBETH DEL CARMEN</t>
  </si>
  <si>
    <t>805 A</t>
  </si>
  <si>
    <t>SERVICIO AL CLIENTE</t>
  </si>
  <si>
    <t>FUNCION ADMINISTRATIVA I</t>
  </si>
  <si>
    <t>205 B</t>
  </si>
  <si>
    <t>N/A</t>
  </si>
  <si>
    <t>TOM NARTINEZ JUAN JOSE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</si>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</sst>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9"/>
  <sheetViews>
    <sheetView topLeftCell="A16" zoomScaleNormal="100" workbookViewId="0">
      <selection activeCell="L34" sqref="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211</v>
      </c>
      <c r="E4" s="35"/>
      <c r="F4" s="35"/>
      <c r="G4" s="35"/>
      <c r="I4" t="s">
        <v>1</v>
      </c>
      <c r="J4" s="36" t="s">
        <v>174</v>
      </c>
      <c r="K4" s="36"/>
      <c r="M4" t="s">
        <v>2</v>
      </c>
      <c r="N4" s="37">
        <v>45723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175</v>
      </c>
      <c r="E6" s="38"/>
      <c r="F6" s="38"/>
      <c r="G6" s="38"/>
      <c r="I6" s="19" t="s">
        <v>22</v>
      </c>
      <c r="J6" s="19"/>
      <c r="K6" s="39" t="s">
        <v>24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176</v>
      </c>
      <c r="D9" s="41" t="s">
        <v>177</v>
      </c>
      <c r="E9" s="42"/>
      <c r="F9" s="42"/>
      <c r="G9" s="42"/>
      <c r="H9" s="42"/>
      <c r="I9" s="43"/>
      <c r="J9" s="4">
        <v>100</v>
      </c>
      <c r="K9" s="4">
        <v>70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54</v>
      </c>
    </row>
    <row r="10" spans="2:18" x14ac:dyDescent="0.25">
      <c r="B10" s="6">
        <f>B9+1</f>
        <v>2</v>
      </c>
      <c r="C10" s="6" t="s">
        <v>75</v>
      </c>
      <c r="D10" s="29" t="s">
        <v>76</v>
      </c>
      <c r="E10" s="29"/>
      <c r="F10" s="29"/>
      <c r="G10" s="29"/>
      <c r="H10" s="29"/>
      <c r="I10" s="29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SUM(J10:N10)/5</f>
        <v>60</v>
      </c>
    </row>
    <row r="11" spans="2:18" x14ac:dyDescent="0.25">
      <c r="B11" s="6">
        <f t="shared" ref="B11:B50" si="1">B10+1</f>
        <v>3</v>
      </c>
      <c r="C11" s="6" t="s">
        <v>178</v>
      </c>
      <c r="D11" s="30" t="s">
        <v>179</v>
      </c>
      <c r="E11" s="31"/>
      <c r="F11" s="31"/>
      <c r="G11" s="31"/>
      <c r="H11" s="31"/>
      <c r="I11" s="32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60</v>
      </c>
    </row>
    <row r="12" spans="2:18" x14ac:dyDescent="0.25">
      <c r="B12" s="6">
        <f t="shared" si="1"/>
        <v>4</v>
      </c>
      <c r="C12" s="6" t="s">
        <v>180</v>
      </c>
      <c r="D12" s="30" t="s">
        <v>181</v>
      </c>
      <c r="E12" s="31"/>
      <c r="F12" s="31"/>
      <c r="G12" s="31"/>
      <c r="H12" s="31"/>
      <c r="I12" s="32"/>
      <c r="J12" s="4">
        <v>100</v>
      </c>
      <c r="K12" s="18">
        <v>70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54</v>
      </c>
    </row>
    <row r="13" spans="2:18" x14ac:dyDescent="0.25">
      <c r="B13" s="6">
        <f t="shared" si="1"/>
        <v>5</v>
      </c>
      <c r="C13" s="6" t="s">
        <v>81</v>
      </c>
      <c r="D13" s="30" t="s">
        <v>82</v>
      </c>
      <c r="E13" s="31"/>
      <c r="F13" s="31"/>
      <c r="G13" s="31"/>
      <c r="H13" s="31"/>
      <c r="I13" s="32"/>
      <c r="J13" s="4">
        <v>100</v>
      </c>
      <c r="K13" s="4">
        <v>80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56</v>
      </c>
    </row>
    <row r="14" spans="2:18" x14ac:dyDescent="0.25">
      <c r="B14" s="6">
        <f t="shared" si="1"/>
        <v>6</v>
      </c>
      <c r="C14" s="6" t="s">
        <v>83</v>
      </c>
      <c r="D14" s="29" t="s">
        <v>84</v>
      </c>
      <c r="E14" s="29"/>
      <c r="F14" s="29"/>
      <c r="G14" s="29"/>
      <c r="H14" s="29"/>
      <c r="I14" s="29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60</v>
      </c>
    </row>
    <row r="15" spans="2:18" x14ac:dyDescent="0.25">
      <c r="B15" s="6">
        <f t="shared" si="1"/>
        <v>7</v>
      </c>
      <c r="C15" s="6" t="s">
        <v>186</v>
      </c>
      <c r="D15" s="29" t="s">
        <v>187</v>
      </c>
      <c r="E15" s="29"/>
      <c r="F15" s="29"/>
      <c r="G15" s="29"/>
      <c r="H15" s="29"/>
      <c r="I15" s="29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60</v>
      </c>
    </row>
    <row r="16" spans="2:18" x14ac:dyDescent="0.25">
      <c r="B16" s="6">
        <f t="shared" si="1"/>
        <v>8</v>
      </c>
      <c r="C16" s="6" t="s">
        <v>188</v>
      </c>
      <c r="D16" s="29" t="s">
        <v>189</v>
      </c>
      <c r="E16" s="29"/>
      <c r="F16" s="29"/>
      <c r="G16" s="29"/>
      <c r="H16" s="29"/>
      <c r="I16" s="29"/>
      <c r="J16" s="4">
        <v>100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</v>
      </c>
    </row>
    <row r="17" spans="2:17" x14ac:dyDescent="0.25">
      <c r="B17" s="6">
        <f t="shared" si="1"/>
        <v>9</v>
      </c>
      <c r="C17" s="6" t="s">
        <v>85</v>
      </c>
      <c r="D17" s="29" t="s">
        <v>86</v>
      </c>
      <c r="E17" s="29"/>
      <c r="F17" s="29"/>
      <c r="G17" s="29"/>
      <c r="H17" s="29"/>
      <c r="I17" s="29"/>
      <c r="J17" s="4">
        <v>100</v>
      </c>
      <c r="K17" s="4">
        <v>80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56</v>
      </c>
    </row>
    <row r="18" spans="2:17" x14ac:dyDescent="0.25">
      <c r="B18" s="6">
        <f t="shared" si="1"/>
        <v>10</v>
      </c>
      <c r="C18" s="6" t="s">
        <v>190</v>
      </c>
      <c r="D18" s="30" t="s">
        <v>191</v>
      </c>
      <c r="E18" s="31"/>
      <c r="F18" s="31"/>
      <c r="G18" s="31"/>
      <c r="H18" s="31"/>
      <c r="I18" s="32"/>
      <c r="J18" s="4">
        <v>100</v>
      </c>
      <c r="K18" s="4">
        <v>70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54</v>
      </c>
    </row>
    <row r="19" spans="2:17" x14ac:dyDescent="0.25">
      <c r="B19" s="6">
        <f t="shared" si="1"/>
        <v>11</v>
      </c>
      <c r="C19" s="6" t="s">
        <v>208</v>
      </c>
      <c r="D19" s="30" t="s">
        <v>209</v>
      </c>
      <c r="E19" s="31"/>
      <c r="F19" s="31"/>
      <c r="G19" s="31"/>
      <c r="H19" s="31"/>
      <c r="I19" s="32"/>
      <c r="J19" s="4">
        <v>100</v>
      </c>
      <c r="K19" s="4">
        <v>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6" t="s">
        <v>194</v>
      </c>
      <c r="D20" s="30" t="s">
        <v>195</v>
      </c>
      <c r="E20" s="31"/>
      <c r="F20" s="31"/>
      <c r="G20" s="31"/>
      <c r="H20" s="31"/>
      <c r="I20" s="32"/>
      <c r="J20" s="4">
        <v>100</v>
      </c>
      <c r="K20" s="4">
        <v>70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54</v>
      </c>
    </row>
    <row r="21" spans="2:17" x14ac:dyDescent="0.25">
      <c r="B21" s="6">
        <f t="shared" si="1"/>
        <v>13</v>
      </c>
      <c r="C21" s="6" t="s">
        <v>196</v>
      </c>
      <c r="D21" s="30" t="s">
        <v>197</v>
      </c>
      <c r="E21" s="31"/>
      <c r="F21" s="31"/>
      <c r="G21" s="31"/>
      <c r="H21" s="31"/>
      <c r="I21" s="32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60</v>
      </c>
    </row>
    <row r="22" spans="2:17" x14ac:dyDescent="0.25">
      <c r="B22" s="6">
        <f t="shared" si="1"/>
        <v>14</v>
      </c>
      <c r="C22" s="6" t="s">
        <v>87</v>
      </c>
      <c r="D22" s="29" t="s">
        <v>88</v>
      </c>
      <c r="E22" s="29"/>
      <c r="F22" s="29"/>
      <c r="G22" s="29"/>
      <c r="H22" s="29"/>
      <c r="I22" s="29"/>
      <c r="J22" s="4">
        <v>100</v>
      </c>
      <c r="K22" s="4">
        <v>80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56</v>
      </c>
    </row>
    <row r="23" spans="2:17" x14ac:dyDescent="0.25">
      <c r="B23" s="6">
        <f t="shared" si="1"/>
        <v>15</v>
      </c>
      <c r="C23" s="6" t="s">
        <v>198</v>
      </c>
      <c r="D23" s="30" t="s">
        <v>199</v>
      </c>
      <c r="E23" s="31"/>
      <c r="F23" s="31"/>
      <c r="G23" s="31"/>
      <c r="H23" s="31"/>
      <c r="I23" s="32"/>
      <c r="J23" s="4">
        <v>100</v>
      </c>
      <c r="K23" s="4">
        <v>70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54</v>
      </c>
    </row>
    <row r="24" spans="2:17" x14ac:dyDescent="0.25">
      <c r="B24" s="6">
        <f t="shared" si="1"/>
        <v>16</v>
      </c>
      <c r="C24" s="6" t="s">
        <v>89</v>
      </c>
      <c r="D24" s="29" t="s">
        <v>90</v>
      </c>
      <c r="E24" s="29"/>
      <c r="F24" s="29"/>
      <c r="G24" s="29"/>
      <c r="H24" s="29"/>
      <c r="I24" s="29"/>
      <c r="J24" s="4">
        <v>100</v>
      </c>
      <c r="K24" s="4">
        <v>100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54</v>
      </c>
    </row>
    <row r="25" spans="2:17" x14ac:dyDescent="0.25">
      <c r="B25" s="6">
        <f t="shared" si="1"/>
        <v>17</v>
      </c>
      <c r="C25" s="6" t="s">
        <v>91</v>
      </c>
      <c r="D25" s="29" t="s">
        <v>92</v>
      </c>
      <c r="E25" s="29"/>
      <c r="F25" s="29"/>
      <c r="G25" s="29"/>
      <c r="H25" s="29"/>
      <c r="I25" s="29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60</v>
      </c>
    </row>
    <row r="26" spans="2:17" x14ac:dyDescent="0.25">
      <c r="B26" s="6">
        <f t="shared" si="1"/>
        <v>18</v>
      </c>
      <c r="C26" s="6" t="s">
        <v>93</v>
      </c>
      <c r="D26" s="29" t="s">
        <v>94</v>
      </c>
      <c r="E26" s="29"/>
      <c r="F26" s="29"/>
      <c r="G26" s="29"/>
      <c r="H26" s="29"/>
      <c r="I26" s="29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60</v>
      </c>
    </row>
    <row r="27" spans="2:17" x14ac:dyDescent="0.25">
      <c r="B27" s="6">
        <f t="shared" si="1"/>
        <v>19</v>
      </c>
      <c r="C27" s="6" t="s">
        <v>95</v>
      </c>
      <c r="D27" s="29" t="s">
        <v>96</v>
      </c>
      <c r="E27" s="29"/>
      <c r="F27" s="29"/>
      <c r="G27" s="29"/>
      <c r="H27" s="29"/>
      <c r="I27" s="29"/>
      <c r="J27" s="4">
        <v>100</v>
      </c>
      <c r="K27" s="4">
        <v>100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54</v>
      </c>
    </row>
    <row r="28" spans="2:17" x14ac:dyDescent="0.25">
      <c r="B28" s="6">
        <f t="shared" si="1"/>
        <v>20</v>
      </c>
      <c r="C28" s="6" t="s">
        <v>97</v>
      </c>
      <c r="D28" s="29" t="s">
        <v>98</v>
      </c>
      <c r="E28" s="29"/>
      <c r="F28" s="29"/>
      <c r="G28" s="29"/>
      <c r="H28" s="29"/>
      <c r="I28" s="29"/>
      <c r="J28" s="4">
        <v>100</v>
      </c>
      <c r="K28" s="4">
        <v>80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56</v>
      </c>
    </row>
    <row r="29" spans="2:17" x14ac:dyDescent="0.25">
      <c r="B29" s="6">
        <f t="shared" si="1"/>
        <v>21</v>
      </c>
      <c r="C29" s="6" t="s">
        <v>99</v>
      </c>
      <c r="D29" s="29" t="s">
        <v>100</v>
      </c>
      <c r="E29" s="29"/>
      <c r="F29" s="29"/>
      <c r="G29" s="29"/>
      <c r="H29" s="29"/>
      <c r="I29" s="29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60</v>
      </c>
    </row>
    <row r="30" spans="2:17" x14ac:dyDescent="0.25">
      <c r="B30" s="6">
        <f t="shared" si="1"/>
        <v>22</v>
      </c>
      <c r="C30" s="6" t="s">
        <v>200</v>
      </c>
      <c r="D30" s="29" t="s">
        <v>201</v>
      </c>
      <c r="E30" s="29"/>
      <c r="F30" s="29"/>
      <c r="G30" s="29"/>
      <c r="H30" s="29"/>
      <c r="I30" s="29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60</v>
      </c>
    </row>
    <row r="31" spans="2:17" x14ac:dyDescent="0.25">
      <c r="B31" s="6">
        <f t="shared" si="1"/>
        <v>23</v>
      </c>
      <c r="C31" s="6" t="s">
        <v>202</v>
      </c>
      <c r="D31" s="29" t="s">
        <v>203</v>
      </c>
      <c r="E31" s="29"/>
      <c r="F31" s="29"/>
      <c r="G31" s="29"/>
      <c r="H31" s="29"/>
      <c r="I31" s="29"/>
      <c r="J31" s="4">
        <v>100</v>
      </c>
      <c r="K31" s="4">
        <v>70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54</v>
      </c>
    </row>
    <row r="32" spans="2:17" x14ac:dyDescent="0.25">
      <c r="B32" s="6">
        <f t="shared" si="1"/>
        <v>24</v>
      </c>
      <c r="C32" s="6" t="s">
        <v>204</v>
      </c>
      <c r="D32" s="29" t="s">
        <v>205</v>
      </c>
      <c r="E32" s="29"/>
      <c r="F32" s="29"/>
      <c r="G32" s="29"/>
      <c r="H32" s="29"/>
      <c r="I32" s="29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60</v>
      </c>
    </row>
    <row r="33" spans="2:17" x14ac:dyDescent="0.25">
      <c r="B33" s="6">
        <f t="shared" si="1"/>
        <v>25</v>
      </c>
      <c r="C33" s="6" t="s">
        <v>206</v>
      </c>
      <c r="D33" s="29" t="s">
        <v>207</v>
      </c>
      <c r="E33" s="29"/>
      <c r="F33" s="29"/>
      <c r="G33" s="29"/>
      <c r="H33" s="29"/>
      <c r="I33" s="29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25"/>
      <c r="E50" s="26"/>
      <c r="F50" s="26"/>
      <c r="G50" s="26"/>
      <c r="H50" s="26"/>
      <c r="I50" s="27"/>
      <c r="J50" s="3"/>
      <c r="K50" s="3"/>
      <c r="L50" s="3"/>
      <c r="M50" s="3"/>
      <c r="N50" s="3"/>
      <c r="O50" s="3"/>
      <c r="P50" s="3"/>
      <c r="Q50" s="10"/>
    </row>
    <row r="51" spans="2:17" x14ac:dyDescent="0.25">
      <c r="C51" s="19"/>
      <c r="D51" s="19"/>
      <c r="E51" s="1"/>
      <c r="H51" s="28" t="s">
        <v>19</v>
      </c>
      <c r="I51" s="28"/>
      <c r="J51" s="11">
        <f t="shared" ref="J51:P51" si="2">COUNTIF(J9:J50,"&gt;=70")</f>
        <v>25</v>
      </c>
      <c r="K51" s="11">
        <f t="shared" si="2"/>
        <v>24</v>
      </c>
      <c r="L51" s="11">
        <f t="shared" si="2"/>
        <v>25</v>
      </c>
      <c r="M51" s="11">
        <f t="shared" si="2"/>
        <v>0</v>
      </c>
      <c r="N51" s="11">
        <f t="shared" si="2"/>
        <v>0</v>
      </c>
      <c r="O51" s="11">
        <f t="shared" si="2"/>
        <v>0</v>
      </c>
      <c r="P51" s="11">
        <f t="shared" si="2"/>
        <v>0</v>
      </c>
      <c r="Q51" s="15">
        <f>COUNTIF(Q9:Q45,"&gt;=70")</f>
        <v>0</v>
      </c>
    </row>
    <row r="52" spans="2:17" x14ac:dyDescent="0.25">
      <c r="C52" s="19"/>
      <c r="D52" s="19"/>
      <c r="E52" s="8"/>
      <c r="H52" s="23" t="s">
        <v>20</v>
      </c>
      <c r="I52" s="23"/>
      <c r="J52" s="12">
        <f t="shared" ref="J52:Q52" si="3">COUNTIF(J9:J50,"&lt;70")</f>
        <v>0</v>
      </c>
      <c r="K52" s="12">
        <f t="shared" si="3"/>
        <v>1</v>
      </c>
      <c r="L52" s="12">
        <f t="shared" si="3"/>
        <v>0</v>
      </c>
      <c r="M52" s="12">
        <f t="shared" si="3"/>
        <v>25</v>
      </c>
      <c r="N52" s="12">
        <f t="shared" si="3"/>
        <v>25</v>
      </c>
      <c r="O52" s="12">
        <f t="shared" si="3"/>
        <v>25</v>
      </c>
      <c r="P52" s="12">
        <f t="shared" si="3"/>
        <v>25</v>
      </c>
      <c r="Q52" s="12">
        <f t="shared" si="3"/>
        <v>25</v>
      </c>
    </row>
    <row r="53" spans="2:17" x14ac:dyDescent="0.25">
      <c r="C53" s="19"/>
      <c r="D53" s="19"/>
      <c r="E53" s="19"/>
      <c r="H53" s="23" t="s">
        <v>21</v>
      </c>
      <c r="I53" s="23"/>
      <c r="J53" s="12">
        <f t="shared" ref="J53:Q53" si="4">COUNT(J9:J50)</f>
        <v>25</v>
      </c>
      <c r="K53" s="12">
        <f t="shared" si="4"/>
        <v>25</v>
      </c>
      <c r="L53" s="12">
        <f t="shared" si="4"/>
        <v>25</v>
      </c>
      <c r="M53" s="12">
        <f t="shared" si="4"/>
        <v>25</v>
      </c>
      <c r="N53" s="12">
        <f t="shared" si="4"/>
        <v>25</v>
      </c>
      <c r="O53" s="12">
        <f t="shared" si="4"/>
        <v>25</v>
      </c>
      <c r="P53" s="12">
        <f t="shared" si="4"/>
        <v>25</v>
      </c>
      <c r="Q53" s="12">
        <f t="shared" si="4"/>
        <v>25</v>
      </c>
    </row>
    <row r="54" spans="2:17" x14ac:dyDescent="0.25">
      <c r="C54" s="19"/>
      <c r="D54" s="19"/>
      <c r="E54" s="1"/>
      <c r="H54" s="20" t="s">
        <v>16</v>
      </c>
      <c r="I54" s="20"/>
      <c r="J54" s="13">
        <f>J51/J53</f>
        <v>1</v>
      </c>
      <c r="K54" s="14">
        <f t="shared" ref="K54:Q54" si="5">K51/K53</f>
        <v>0.96</v>
      </c>
      <c r="L54" s="14">
        <f t="shared" si="5"/>
        <v>1</v>
      </c>
      <c r="M54" s="14">
        <f t="shared" si="5"/>
        <v>0</v>
      </c>
      <c r="N54" s="14">
        <f t="shared" si="5"/>
        <v>0</v>
      </c>
      <c r="O54" s="14">
        <f t="shared" si="5"/>
        <v>0</v>
      </c>
      <c r="P54" s="14">
        <f t="shared" si="5"/>
        <v>0</v>
      </c>
      <c r="Q54" s="14">
        <f t="shared" si="5"/>
        <v>0</v>
      </c>
    </row>
    <row r="55" spans="2:17" x14ac:dyDescent="0.25">
      <c r="C55" s="19"/>
      <c r="D55" s="19"/>
      <c r="E55" s="1"/>
      <c r="H55" s="20" t="s">
        <v>17</v>
      </c>
      <c r="I55" s="20"/>
      <c r="J55" s="13">
        <f>J52/J53</f>
        <v>0</v>
      </c>
      <c r="K55" s="13">
        <f t="shared" ref="K55:Q55" si="6">K52/K53</f>
        <v>0.04</v>
      </c>
      <c r="L55" s="14">
        <f t="shared" si="6"/>
        <v>0</v>
      </c>
      <c r="M55" s="14">
        <f t="shared" si="6"/>
        <v>1</v>
      </c>
      <c r="N55" s="14">
        <f t="shared" si="6"/>
        <v>1</v>
      </c>
      <c r="O55" s="14">
        <f t="shared" si="6"/>
        <v>1</v>
      </c>
      <c r="P55" s="14">
        <f t="shared" si="6"/>
        <v>1</v>
      </c>
      <c r="Q55" s="14">
        <f t="shared" si="6"/>
        <v>1</v>
      </c>
    </row>
    <row r="56" spans="2:17" x14ac:dyDescent="0.25">
      <c r="C56" s="19"/>
      <c r="D56" s="19"/>
      <c r="E56" s="8"/>
    </row>
    <row r="57" spans="2:17" x14ac:dyDescent="0.25">
      <c r="C57" s="1"/>
      <c r="D57" s="1"/>
      <c r="E57" s="8"/>
    </row>
    <row r="58" spans="2:17" x14ac:dyDescent="0.25">
      <c r="J58" s="21"/>
      <c r="K58" s="21"/>
      <c r="L58" s="21"/>
      <c r="M58" s="21"/>
      <c r="N58" s="21"/>
      <c r="O58" s="21"/>
      <c r="P58" s="21"/>
    </row>
    <row r="59" spans="2:17" x14ac:dyDescent="0.25">
      <c r="J59" s="22" t="s">
        <v>18</v>
      </c>
      <c r="K59" s="22"/>
      <c r="L59" s="22"/>
      <c r="M59" s="22"/>
      <c r="N59" s="22"/>
      <c r="O59" s="22"/>
      <c r="P59" s="22"/>
    </row>
  </sheetData>
  <sortState xmlns:xlrd2="http://schemas.microsoft.com/office/spreadsheetml/2017/richdata2" ref="D9:I39">
    <sortCondition ref="D9"/>
  </sortState>
  <mergeCells count="6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2:I2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34:I34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10" zoomScaleNormal="100" workbookViewId="0">
      <selection activeCell="Q52" sqref="Q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173</v>
      </c>
      <c r="E4" s="35"/>
      <c r="F4" s="35"/>
      <c r="G4" s="35"/>
      <c r="I4" t="s">
        <v>1</v>
      </c>
      <c r="J4" s="38" t="s">
        <v>210</v>
      </c>
      <c r="K4" s="38"/>
      <c r="M4" t="s">
        <v>2</v>
      </c>
      <c r="N4" s="37">
        <v>45723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175</v>
      </c>
      <c r="E6" s="38"/>
      <c r="F6" s="38"/>
      <c r="G6" s="38"/>
      <c r="I6" s="19" t="s">
        <v>22</v>
      </c>
      <c r="J6" s="19"/>
      <c r="K6" s="39" t="s">
        <v>24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29" t="s">
        <v>27</v>
      </c>
      <c r="E9" s="29"/>
      <c r="F9" s="29"/>
      <c r="G9" s="29"/>
      <c r="H9" s="29"/>
      <c r="I9" s="29"/>
      <c r="J9" s="4">
        <v>84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61.333333333333336</v>
      </c>
    </row>
    <row r="10" spans="2:18" x14ac:dyDescent="0.25">
      <c r="B10" s="6">
        <v>2</v>
      </c>
      <c r="C10" s="6" t="s">
        <v>28</v>
      </c>
      <c r="D10" s="29" t="s">
        <v>29</v>
      </c>
      <c r="E10" s="29"/>
      <c r="F10" s="29"/>
      <c r="G10" s="29"/>
      <c r="H10" s="29"/>
      <c r="I10" s="29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SUM(J10:L10)/3</f>
        <v>66.666666666666671</v>
      </c>
    </row>
    <row r="11" spans="2:18" x14ac:dyDescent="0.25">
      <c r="B11" s="6">
        <v>3</v>
      </c>
      <c r="C11" s="6" t="s">
        <v>30</v>
      </c>
      <c r="D11" s="29" t="s">
        <v>31</v>
      </c>
      <c r="E11" s="29"/>
      <c r="F11" s="29"/>
      <c r="G11" s="29"/>
      <c r="H11" s="29"/>
      <c r="I11" s="29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66.666666666666671</v>
      </c>
    </row>
    <row r="12" spans="2:18" x14ac:dyDescent="0.25">
      <c r="B12" s="6">
        <v>4</v>
      </c>
      <c r="C12" s="6" t="s">
        <v>32</v>
      </c>
      <c r="D12" s="29" t="s">
        <v>33</v>
      </c>
      <c r="E12" s="29"/>
      <c r="F12" s="29"/>
      <c r="G12" s="29"/>
      <c r="H12" s="29"/>
      <c r="I12" s="29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66.666666666666671</v>
      </c>
    </row>
    <row r="13" spans="2:18" x14ac:dyDescent="0.25">
      <c r="B13" s="6">
        <v>5</v>
      </c>
      <c r="C13" s="6" t="s">
        <v>34</v>
      </c>
      <c r="D13" s="29" t="s">
        <v>35</v>
      </c>
      <c r="E13" s="29"/>
      <c r="F13" s="29"/>
      <c r="G13" s="29"/>
      <c r="H13" s="29"/>
      <c r="I13" s="29"/>
      <c r="J13" s="4">
        <v>84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61.333333333333336</v>
      </c>
    </row>
    <row r="14" spans="2:18" x14ac:dyDescent="0.25">
      <c r="B14" s="6">
        <v>6</v>
      </c>
      <c r="C14" s="6" t="s">
        <v>38</v>
      </c>
      <c r="D14" s="29" t="s">
        <v>39</v>
      </c>
      <c r="E14" s="29"/>
      <c r="F14" s="29"/>
      <c r="G14" s="29"/>
      <c r="H14" s="29"/>
      <c r="I14" s="29"/>
      <c r="J14" s="4">
        <v>96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65.333333333333329</v>
      </c>
    </row>
    <row r="15" spans="2:18" x14ac:dyDescent="0.25">
      <c r="B15" s="6">
        <v>7</v>
      </c>
      <c r="C15" s="6" t="s">
        <v>77</v>
      </c>
      <c r="D15" s="29" t="s">
        <v>78</v>
      </c>
      <c r="E15" s="29"/>
      <c r="F15" s="29"/>
      <c r="G15" s="29"/>
      <c r="H15" s="29"/>
      <c r="I15" s="29"/>
      <c r="J15" s="4">
        <v>96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65.333333333333329</v>
      </c>
    </row>
    <row r="16" spans="2:18" x14ac:dyDescent="0.25">
      <c r="B16" s="6">
        <v>8</v>
      </c>
      <c r="C16" s="6" t="s">
        <v>40</v>
      </c>
      <c r="D16" s="29" t="s">
        <v>41</v>
      </c>
      <c r="E16" s="29"/>
      <c r="F16" s="29"/>
      <c r="G16" s="29"/>
      <c r="H16" s="29"/>
      <c r="I16" s="29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66.666666666666671</v>
      </c>
    </row>
    <row r="17" spans="2:17" x14ac:dyDescent="0.25">
      <c r="B17" s="6">
        <v>9</v>
      </c>
      <c r="C17" s="6" t="s">
        <v>42</v>
      </c>
      <c r="D17" s="29" t="s">
        <v>172</v>
      </c>
      <c r="E17" s="29"/>
      <c r="F17" s="29"/>
      <c r="G17" s="29"/>
      <c r="H17" s="29"/>
      <c r="I17" s="29"/>
      <c r="J17" s="4">
        <v>92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64</v>
      </c>
    </row>
    <row r="18" spans="2:17" x14ac:dyDescent="0.25">
      <c r="B18" s="6">
        <v>10</v>
      </c>
      <c r="C18" s="6" t="s">
        <v>79</v>
      </c>
      <c r="D18" s="29" t="s">
        <v>80</v>
      </c>
      <c r="E18" s="29"/>
      <c r="F18" s="29"/>
      <c r="G18" s="29"/>
      <c r="H18" s="29"/>
      <c r="I18" s="29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66.666666666666671</v>
      </c>
    </row>
    <row r="19" spans="2:17" x14ac:dyDescent="0.25">
      <c r="B19" s="6">
        <v>11</v>
      </c>
      <c r="C19" s="6" t="s">
        <v>43</v>
      </c>
      <c r="D19" s="29" t="s">
        <v>44</v>
      </c>
      <c r="E19" s="29"/>
      <c r="F19" s="29"/>
      <c r="G19" s="29"/>
      <c r="H19" s="29"/>
      <c r="I19" s="29"/>
      <c r="J19" s="4">
        <v>92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64</v>
      </c>
    </row>
    <row r="20" spans="2:17" x14ac:dyDescent="0.25">
      <c r="B20" s="6">
        <v>12</v>
      </c>
      <c r="C20" s="6" t="s">
        <v>184</v>
      </c>
      <c r="D20" s="30" t="s">
        <v>185</v>
      </c>
      <c r="E20" s="31"/>
      <c r="F20" s="31"/>
      <c r="G20" s="31"/>
      <c r="H20" s="31"/>
      <c r="I20" s="32"/>
      <c r="J20" s="4">
        <v>76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58.666666666666664</v>
      </c>
    </row>
    <row r="21" spans="2:17" x14ac:dyDescent="0.25">
      <c r="B21" s="6">
        <v>13</v>
      </c>
      <c r="C21" s="6" t="s">
        <v>45</v>
      </c>
      <c r="D21" s="29" t="s">
        <v>46</v>
      </c>
      <c r="E21" s="29"/>
      <c r="F21" s="29"/>
      <c r="G21" s="29"/>
      <c r="H21" s="29"/>
      <c r="I21" s="29"/>
      <c r="J21" s="4">
        <v>96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62</v>
      </c>
    </row>
    <row r="22" spans="2:17" x14ac:dyDescent="0.25">
      <c r="B22" s="6">
        <v>14</v>
      </c>
      <c r="C22" s="6" t="s">
        <v>47</v>
      </c>
      <c r="D22" s="29" t="s">
        <v>48</v>
      </c>
      <c r="E22" s="29"/>
      <c r="F22" s="29"/>
      <c r="G22" s="29"/>
      <c r="H22" s="29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66.666666666666671</v>
      </c>
    </row>
    <row r="23" spans="2:17" x14ac:dyDescent="0.25">
      <c r="B23" s="6">
        <v>15</v>
      </c>
      <c r="C23" s="6" t="s">
        <v>49</v>
      </c>
      <c r="D23" s="29" t="s">
        <v>50</v>
      </c>
      <c r="E23" s="29"/>
      <c r="F23" s="29"/>
      <c r="G23" s="29"/>
      <c r="H23" s="29"/>
      <c r="I23" s="29"/>
      <c r="J23" s="4">
        <v>96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65.333333333333329</v>
      </c>
    </row>
    <row r="24" spans="2:17" x14ac:dyDescent="0.25">
      <c r="B24" s="6">
        <v>16</v>
      </c>
      <c r="C24" s="6" t="s">
        <v>51</v>
      </c>
      <c r="D24" s="29" t="s">
        <v>52</v>
      </c>
      <c r="E24" s="29"/>
      <c r="F24" s="29"/>
      <c r="G24" s="29"/>
      <c r="H24" s="29"/>
      <c r="I24" s="29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66.666666666666671</v>
      </c>
    </row>
    <row r="25" spans="2:17" x14ac:dyDescent="0.25">
      <c r="B25" s="6">
        <v>17</v>
      </c>
      <c r="C25" s="6" t="s">
        <v>53</v>
      </c>
      <c r="D25" s="29" t="s">
        <v>54</v>
      </c>
      <c r="E25" s="29"/>
      <c r="F25" s="29"/>
      <c r="G25" s="29"/>
      <c r="H25" s="29"/>
      <c r="I25" s="29"/>
      <c r="J25" s="4">
        <v>92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64</v>
      </c>
    </row>
    <row r="26" spans="2:17" x14ac:dyDescent="0.25">
      <c r="B26" s="6">
        <v>18</v>
      </c>
      <c r="C26" s="6" t="s">
        <v>55</v>
      </c>
      <c r="D26" s="29" t="s">
        <v>56</v>
      </c>
      <c r="E26" s="29"/>
      <c r="F26" s="29"/>
      <c r="G26" s="29"/>
      <c r="H26" s="29"/>
      <c r="I26" s="29"/>
      <c r="J26" s="4">
        <v>96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65.333333333333329</v>
      </c>
    </row>
    <row r="27" spans="2:17" x14ac:dyDescent="0.25">
      <c r="B27" s="6">
        <v>19</v>
      </c>
      <c r="C27" s="6" t="s">
        <v>57</v>
      </c>
      <c r="D27" s="29" t="s">
        <v>58</v>
      </c>
      <c r="E27" s="29"/>
      <c r="F27" s="29"/>
      <c r="G27" s="29"/>
      <c r="H27" s="29"/>
      <c r="I27" s="29"/>
      <c r="J27" s="4">
        <v>96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65.333333333333329</v>
      </c>
    </row>
    <row r="28" spans="2:17" x14ac:dyDescent="0.25">
      <c r="B28" s="6">
        <v>20</v>
      </c>
      <c r="C28" s="6" t="s">
        <v>59</v>
      </c>
      <c r="D28" s="29" t="s">
        <v>60</v>
      </c>
      <c r="E28" s="29"/>
      <c r="F28" s="29"/>
      <c r="G28" s="29"/>
      <c r="H28" s="29"/>
      <c r="I28" s="29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66.666666666666671</v>
      </c>
    </row>
    <row r="29" spans="2:17" x14ac:dyDescent="0.25">
      <c r="B29" s="6">
        <v>21</v>
      </c>
      <c r="C29" s="6" t="s">
        <v>61</v>
      </c>
      <c r="D29" s="29" t="s">
        <v>62</v>
      </c>
      <c r="E29" s="29"/>
      <c r="F29" s="29"/>
      <c r="G29" s="29"/>
      <c r="H29" s="29"/>
      <c r="I29" s="29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66.666666666666671</v>
      </c>
    </row>
    <row r="30" spans="2:17" x14ac:dyDescent="0.25">
      <c r="B30" s="6">
        <v>22</v>
      </c>
      <c r="C30" s="6" t="s">
        <v>63</v>
      </c>
      <c r="D30" s="29" t="s">
        <v>64</v>
      </c>
      <c r="E30" s="29"/>
      <c r="F30" s="29"/>
      <c r="G30" s="29"/>
      <c r="H30" s="29"/>
      <c r="I30" s="29"/>
      <c r="J30" s="4">
        <v>96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65.333333333333329</v>
      </c>
    </row>
    <row r="31" spans="2:17" x14ac:dyDescent="0.25">
      <c r="B31" s="6">
        <v>23</v>
      </c>
      <c r="C31" s="6" t="s">
        <v>65</v>
      </c>
      <c r="D31" s="29" t="s">
        <v>66</v>
      </c>
      <c r="E31" s="29"/>
      <c r="F31" s="29"/>
      <c r="G31" s="29"/>
      <c r="H31" s="29"/>
      <c r="I31" s="29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66.666666666666671</v>
      </c>
    </row>
    <row r="32" spans="2:17" x14ac:dyDescent="0.25">
      <c r="B32" s="6">
        <v>24</v>
      </c>
      <c r="C32" s="6" t="s">
        <v>67</v>
      </c>
      <c r="D32" s="29" t="s">
        <v>68</v>
      </c>
      <c r="E32" s="29"/>
      <c r="F32" s="29"/>
      <c r="G32" s="29"/>
      <c r="H32" s="29"/>
      <c r="I32" s="29"/>
      <c r="J32" s="4">
        <v>96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65.333333333333329</v>
      </c>
    </row>
    <row r="33" spans="2:17" x14ac:dyDescent="0.25">
      <c r="B33" s="6">
        <v>25</v>
      </c>
      <c r="C33" s="6" t="s">
        <v>69</v>
      </c>
      <c r="D33" s="29" t="s">
        <v>70</v>
      </c>
      <c r="E33" s="29"/>
      <c r="F33" s="29"/>
      <c r="G33" s="29"/>
      <c r="H33" s="29"/>
      <c r="I33" s="29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66.666666666666671</v>
      </c>
    </row>
    <row r="34" spans="2:17" x14ac:dyDescent="0.25">
      <c r="B34" s="6">
        <v>26</v>
      </c>
      <c r="C34" s="6" t="s">
        <v>71</v>
      </c>
      <c r="D34" s="29" t="s">
        <v>72</v>
      </c>
      <c r="E34" s="29"/>
      <c r="F34" s="29"/>
      <c r="G34" s="29"/>
      <c r="H34" s="29"/>
      <c r="I34" s="29"/>
      <c r="J34" s="4">
        <v>92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64</v>
      </c>
    </row>
    <row r="35" spans="2:17" x14ac:dyDescent="0.25">
      <c r="B35" s="6">
        <v>27</v>
      </c>
      <c r="C35" s="6" t="s">
        <v>73</v>
      </c>
      <c r="D35" s="29" t="s">
        <v>74</v>
      </c>
      <c r="E35" s="29"/>
      <c r="F35" s="29"/>
      <c r="G35" s="29"/>
      <c r="H35" s="29"/>
      <c r="I35" s="29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66.666666666666671</v>
      </c>
    </row>
    <row r="36" spans="2:17" x14ac:dyDescent="0.25">
      <c r="B36" s="6"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7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3"/>
      <c r="D52" s="25"/>
      <c r="E52" s="26"/>
      <c r="F52" s="26"/>
      <c r="G52" s="26"/>
      <c r="H52" s="26"/>
      <c r="I52" s="27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C53" s="19"/>
      <c r="D53" s="19"/>
      <c r="E53" s="1"/>
      <c r="H53" s="28" t="s">
        <v>19</v>
      </c>
      <c r="I53" s="28"/>
      <c r="J53" s="11">
        <f t="shared" ref="J53:P53" si="1">COUNTIF(J9:J52,"&gt;=70")</f>
        <v>27</v>
      </c>
      <c r="K53" s="11">
        <f t="shared" si="1"/>
        <v>27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f>COUNTIF(Q9:Q47,"&gt;=70")</f>
        <v>0</v>
      </c>
    </row>
    <row r="54" spans="2:17" x14ac:dyDescent="0.25">
      <c r="C54" s="19"/>
      <c r="D54" s="19"/>
      <c r="E54" s="8"/>
      <c r="H54" s="23" t="s">
        <v>20</v>
      </c>
      <c r="I54" s="23"/>
      <c r="J54" s="12">
        <f t="shared" ref="J54:Q54" si="2">COUNTIF(J9:J52,"&lt;70")</f>
        <v>0</v>
      </c>
      <c r="K54" s="12">
        <f t="shared" si="2"/>
        <v>0</v>
      </c>
      <c r="L54" s="12">
        <f t="shared" si="2"/>
        <v>27</v>
      </c>
      <c r="M54" s="12">
        <f t="shared" si="2"/>
        <v>27</v>
      </c>
      <c r="N54" s="12">
        <f t="shared" si="2"/>
        <v>27</v>
      </c>
      <c r="O54" s="12">
        <f t="shared" si="2"/>
        <v>27</v>
      </c>
      <c r="P54" s="12">
        <f t="shared" si="2"/>
        <v>27</v>
      </c>
      <c r="Q54" s="12">
        <f t="shared" si="2"/>
        <v>27</v>
      </c>
    </row>
    <row r="55" spans="2:17" x14ac:dyDescent="0.25">
      <c r="C55" s="19"/>
      <c r="D55" s="19"/>
      <c r="E55" s="19"/>
      <c r="H55" s="23" t="s">
        <v>21</v>
      </c>
      <c r="I55" s="23"/>
      <c r="J55" s="12">
        <f t="shared" ref="J55:Q55" si="3">COUNT(J9:J52)</f>
        <v>27</v>
      </c>
      <c r="K55" s="12">
        <f t="shared" si="3"/>
        <v>27</v>
      </c>
      <c r="L55" s="12">
        <f t="shared" si="3"/>
        <v>27</v>
      </c>
      <c r="M55" s="12">
        <f t="shared" si="3"/>
        <v>27</v>
      </c>
      <c r="N55" s="12">
        <f t="shared" si="3"/>
        <v>27</v>
      </c>
      <c r="O55" s="12">
        <f t="shared" si="3"/>
        <v>27</v>
      </c>
      <c r="P55" s="12">
        <f t="shared" si="3"/>
        <v>27</v>
      </c>
      <c r="Q55" s="12">
        <f t="shared" si="3"/>
        <v>27</v>
      </c>
    </row>
    <row r="56" spans="2:17" x14ac:dyDescent="0.25">
      <c r="C56" s="19"/>
      <c r="D56" s="19"/>
      <c r="E56" s="1"/>
      <c r="H56" s="20" t="s">
        <v>16</v>
      </c>
      <c r="I56" s="20"/>
      <c r="J56" s="13">
        <f>J53/J55</f>
        <v>1</v>
      </c>
      <c r="K56" s="14">
        <f t="shared" ref="K56:Q56" si="4">K53/K55</f>
        <v>1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0</v>
      </c>
    </row>
    <row r="57" spans="2:17" x14ac:dyDescent="0.25">
      <c r="C57" s="19"/>
      <c r="D57" s="19"/>
      <c r="E57" s="1"/>
      <c r="H57" s="20" t="s">
        <v>17</v>
      </c>
      <c r="I57" s="20"/>
      <c r="J57" s="13">
        <f>J54/J55</f>
        <v>0</v>
      </c>
      <c r="K57" s="13">
        <f t="shared" ref="K57:Q57" si="5">K54/K55</f>
        <v>0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>
        <f t="shared" si="5"/>
        <v>1</v>
      </c>
      <c r="Q57" s="14">
        <f t="shared" si="5"/>
        <v>1</v>
      </c>
    </row>
    <row r="58" spans="2:17" x14ac:dyDescent="0.25">
      <c r="C58" s="19"/>
      <c r="D58" s="19"/>
      <c r="E58" s="8"/>
    </row>
    <row r="59" spans="2:17" x14ac:dyDescent="0.25">
      <c r="C59" s="1"/>
      <c r="D59" s="1"/>
      <c r="E59" s="8"/>
    </row>
    <row r="60" spans="2:17" x14ac:dyDescent="0.25">
      <c r="J60" s="21"/>
      <c r="K60" s="21"/>
      <c r="L60" s="21"/>
      <c r="M60" s="21"/>
      <c r="N60" s="21"/>
      <c r="O60" s="21"/>
      <c r="P60" s="21"/>
    </row>
    <row r="61" spans="2:17" x14ac:dyDescent="0.25">
      <c r="J61" s="22" t="s">
        <v>18</v>
      </c>
      <c r="K61" s="22"/>
      <c r="L61" s="22"/>
      <c r="M61" s="22"/>
      <c r="N61" s="22"/>
      <c r="O61" s="22"/>
      <c r="P61" s="22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6:I16"/>
    <mergeCell ref="D17:I17"/>
    <mergeCell ref="D18:I18"/>
    <mergeCell ref="D19:I19"/>
    <mergeCell ref="D15:I15"/>
    <mergeCell ref="D20:I20"/>
    <mergeCell ref="D21:I21"/>
    <mergeCell ref="D22:I22"/>
    <mergeCell ref="D23:I23"/>
    <mergeCell ref="D24:I24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2" zoomScaleNormal="100" workbookViewId="0">
      <selection activeCell="K40" sqref="K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173</v>
      </c>
      <c r="E4" s="35"/>
      <c r="F4" s="35"/>
      <c r="G4" s="35"/>
      <c r="I4" t="s">
        <v>1</v>
      </c>
      <c r="J4" s="36" t="s">
        <v>174</v>
      </c>
      <c r="K4" s="36"/>
      <c r="M4" t="s">
        <v>2</v>
      </c>
      <c r="N4" s="37">
        <v>45723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175</v>
      </c>
      <c r="E6" s="38"/>
      <c r="F6" s="38"/>
      <c r="G6" s="38"/>
      <c r="I6" s="19" t="s">
        <v>22</v>
      </c>
      <c r="J6" s="19"/>
      <c r="K6" s="39" t="s">
        <v>24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6">
        <v>1</v>
      </c>
      <c r="C9" s="4" t="s">
        <v>176</v>
      </c>
      <c r="D9" s="41" t="s">
        <v>177</v>
      </c>
      <c r="E9" s="42"/>
      <c r="F9" s="42"/>
      <c r="G9" s="42"/>
      <c r="H9" s="42"/>
      <c r="I9" s="43"/>
      <c r="J9" s="4">
        <v>96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f>SUM(J9:L9)/3</f>
        <v>65.333333333333329</v>
      </c>
    </row>
    <row r="10" spans="2:18" x14ac:dyDescent="0.25">
      <c r="B10" s="16">
        <v>2</v>
      </c>
      <c r="C10" s="6" t="s">
        <v>75</v>
      </c>
      <c r="D10" s="29" t="s">
        <v>76</v>
      </c>
      <c r="E10" s="29"/>
      <c r="F10" s="29"/>
      <c r="G10" s="29"/>
      <c r="H10" s="29"/>
      <c r="I10" s="29"/>
      <c r="J10" s="4">
        <v>84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f t="shared" ref="Q10:Q36" si="0">SUM(J10:L10)/3</f>
        <v>61.333333333333336</v>
      </c>
    </row>
    <row r="11" spans="2:18" x14ac:dyDescent="0.25">
      <c r="B11" s="16">
        <v>3</v>
      </c>
      <c r="C11" s="6" t="s">
        <v>178</v>
      </c>
      <c r="D11" s="30" t="s">
        <v>179</v>
      </c>
      <c r="E11" s="31"/>
      <c r="F11" s="31"/>
      <c r="G11" s="31"/>
      <c r="H11" s="31"/>
      <c r="I11" s="32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f t="shared" si="0"/>
        <v>66.666666666666671</v>
      </c>
    </row>
    <row r="12" spans="2:18" x14ac:dyDescent="0.25">
      <c r="B12" s="16">
        <v>4</v>
      </c>
      <c r="C12" s="6" t="s">
        <v>36</v>
      </c>
      <c r="D12" s="30" t="s">
        <v>37</v>
      </c>
      <c r="E12" s="31"/>
      <c r="F12" s="31"/>
      <c r="G12" s="31"/>
      <c r="H12" s="31"/>
      <c r="I12" s="32"/>
      <c r="J12" s="4">
        <v>70</v>
      </c>
      <c r="K12" s="18" t="s">
        <v>216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f t="shared" si="0"/>
        <v>23.333333333333332</v>
      </c>
    </row>
    <row r="13" spans="2:18" x14ac:dyDescent="0.25">
      <c r="B13" s="16">
        <v>5</v>
      </c>
      <c r="C13" s="6" t="s">
        <v>180</v>
      </c>
      <c r="D13" s="30" t="s">
        <v>181</v>
      </c>
      <c r="E13" s="31"/>
      <c r="F13" s="31"/>
      <c r="G13" s="31"/>
      <c r="H13" s="31"/>
      <c r="I13" s="32"/>
      <c r="J13" s="18" t="s">
        <v>216</v>
      </c>
      <c r="K13" s="18" t="s">
        <v>216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f t="shared" si="0"/>
        <v>0</v>
      </c>
    </row>
    <row r="14" spans="2:18" x14ac:dyDescent="0.25">
      <c r="B14" s="16">
        <v>6</v>
      </c>
      <c r="C14" s="6" t="s">
        <v>182</v>
      </c>
      <c r="D14" s="30" t="s">
        <v>183</v>
      </c>
      <c r="E14" s="31"/>
      <c r="F14" s="31"/>
      <c r="G14" s="31"/>
      <c r="H14" s="31"/>
      <c r="I14" s="32"/>
      <c r="J14" s="4">
        <v>100</v>
      </c>
      <c r="K14" s="18" t="s">
        <v>216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f t="shared" si="0"/>
        <v>33.333333333333336</v>
      </c>
    </row>
    <row r="15" spans="2:18" x14ac:dyDescent="0.25">
      <c r="B15" s="16">
        <v>7</v>
      </c>
      <c r="C15" s="6" t="s">
        <v>81</v>
      </c>
      <c r="D15" s="30" t="s">
        <v>82</v>
      </c>
      <c r="E15" s="31"/>
      <c r="F15" s="31"/>
      <c r="G15" s="31"/>
      <c r="H15" s="31"/>
      <c r="I15" s="32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f t="shared" si="0"/>
        <v>66.666666666666671</v>
      </c>
    </row>
    <row r="16" spans="2:18" x14ac:dyDescent="0.25">
      <c r="B16" s="16">
        <v>8</v>
      </c>
      <c r="C16" s="6" t="s">
        <v>83</v>
      </c>
      <c r="D16" s="29" t="s">
        <v>84</v>
      </c>
      <c r="E16" s="29"/>
      <c r="F16" s="29"/>
      <c r="G16" s="29"/>
      <c r="H16" s="29"/>
      <c r="I16" s="29"/>
      <c r="J16" s="4">
        <v>72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f t="shared" si="0"/>
        <v>57.333333333333336</v>
      </c>
    </row>
    <row r="17" spans="2:17" x14ac:dyDescent="0.25">
      <c r="B17" s="16">
        <v>9</v>
      </c>
      <c r="C17" s="6" t="s">
        <v>186</v>
      </c>
      <c r="D17" s="29" t="s">
        <v>187</v>
      </c>
      <c r="E17" s="29"/>
      <c r="F17" s="29"/>
      <c r="G17" s="29"/>
      <c r="H17" s="29"/>
      <c r="I17" s="29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f t="shared" si="0"/>
        <v>66.666666666666671</v>
      </c>
    </row>
    <row r="18" spans="2:17" x14ac:dyDescent="0.25">
      <c r="B18" s="16">
        <v>10</v>
      </c>
      <c r="C18" s="6" t="s">
        <v>188</v>
      </c>
      <c r="D18" s="29" t="s">
        <v>189</v>
      </c>
      <c r="E18" s="29"/>
      <c r="F18" s="29"/>
      <c r="G18" s="29"/>
      <c r="H18" s="29"/>
      <c r="I18" s="29"/>
      <c r="J18" s="4">
        <v>92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f t="shared" si="0"/>
        <v>54</v>
      </c>
    </row>
    <row r="19" spans="2:17" x14ac:dyDescent="0.25">
      <c r="B19" s="16">
        <v>11</v>
      </c>
      <c r="C19" s="6" t="s">
        <v>85</v>
      </c>
      <c r="D19" s="29" t="s">
        <v>86</v>
      </c>
      <c r="E19" s="29"/>
      <c r="F19" s="29"/>
      <c r="G19" s="29"/>
      <c r="H19" s="29"/>
      <c r="I19" s="29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f t="shared" si="0"/>
        <v>66.666666666666671</v>
      </c>
    </row>
    <row r="20" spans="2:17" x14ac:dyDescent="0.25">
      <c r="B20" s="16">
        <v>12</v>
      </c>
      <c r="C20" s="6" t="s">
        <v>190</v>
      </c>
      <c r="D20" s="30" t="s">
        <v>191</v>
      </c>
      <c r="E20" s="31"/>
      <c r="F20" s="31"/>
      <c r="G20" s="31"/>
      <c r="H20" s="31"/>
      <c r="I20" s="32"/>
      <c r="J20" s="4">
        <v>96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f t="shared" si="0"/>
        <v>65.333333333333329</v>
      </c>
    </row>
    <row r="21" spans="2:17" x14ac:dyDescent="0.25">
      <c r="B21" s="16">
        <v>13</v>
      </c>
      <c r="C21" s="6" t="s">
        <v>192</v>
      </c>
      <c r="D21" s="30" t="s">
        <v>193</v>
      </c>
      <c r="E21" s="31"/>
      <c r="F21" s="31"/>
      <c r="G21" s="31"/>
      <c r="H21" s="31"/>
      <c r="I21" s="32"/>
      <c r="J21" s="4">
        <v>0</v>
      </c>
      <c r="K21" s="18" t="s">
        <v>214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f t="shared" si="0"/>
        <v>0</v>
      </c>
    </row>
    <row r="22" spans="2:17" x14ac:dyDescent="0.25">
      <c r="B22" s="16">
        <v>14</v>
      </c>
      <c r="C22" s="6" t="s">
        <v>208</v>
      </c>
      <c r="D22" s="30" t="s">
        <v>209</v>
      </c>
      <c r="E22" s="31"/>
      <c r="F22" s="31"/>
      <c r="G22" s="31"/>
      <c r="H22" s="31"/>
      <c r="I22" s="32"/>
      <c r="J22" s="4">
        <v>0</v>
      </c>
      <c r="K22" s="18" t="s">
        <v>216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f t="shared" si="0"/>
        <v>0</v>
      </c>
    </row>
    <row r="23" spans="2:17" x14ac:dyDescent="0.25">
      <c r="B23" s="16">
        <v>15</v>
      </c>
      <c r="C23" s="6" t="s">
        <v>194</v>
      </c>
      <c r="D23" s="30" t="s">
        <v>195</v>
      </c>
      <c r="E23" s="31"/>
      <c r="F23" s="31"/>
      <c r="G23" s="31"/>
      <c r="H23" s="31"/>
      <c r="I23" s="32"/>
      <c r="J23" s="4">
        <v>0</v>
      </c>
      <c r="K23" s="18" t="s">
        <v>214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f t="shared" si="0"/>
        <v>0</v>
      </c>
    </row>
    <row r="24" spans="2:17" x14ac:dyDescent="0.25">
      <c r="B24" s="16">
        <v>16</v>
      </c>
      <c r="C24" s="6" t="s">
        <v>196</v>
      </c>
      <c r="D24" s="30" t="s">
        <v>197</v>
      </c>
      <c r="E24" s="31"/>
      <c r="F24" s="31"/>
      <c r="G24" s="31"/>
      <c r="H24" s="31"/>
      <c r="I24" s="32"/>
      <c r="J24" s="4">
        <v>92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f t="shared" si="0"/>
        <v>54</v>
      </c>
    </row>
    <row r="25" spans="2:17" x14ac:dyDescent="0.25">
      <c r="B25" s="16">
        <v>17</v>
      </c>
      <c r="C25" s="6" t="s">
        <v>87</v>
      </c>
      <c r="D25" s="29" t="s">
        <v>88</v>
      </c>
      <c r="E25" s="29"/>
      <c r="F25" s="29"/>
      <c r="G25" s="29"/>
      <c r="H25" s="29"/>
      <c r="I25" s="29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f t="shared" si="0"/>
        <v>66.666666666666671</v>
      </c>
    </row>
    <row r="26" spans="2:17" x14ac:dyDescent="0.25">
      <c r="B26" s="16">
        <v>18</v>
      </c>
      <c r="C26" s="6" t="s">
        <v>198</v>
      </c>
      <c r="D26" s="30" t="s">
        <v>199</v>
      </c>
      <c r="E26" s="31"/>
      <c r="F26" s="31"/>
      <c r="G26" s="31"/>
      <c r="H26" s="31"/>
      <c r="I26" s="32"/>
      <c r="J26" s="4">
        <v>84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f t="shared" si="0"/>
        <v>61.333333333333336</v>
      </c>
    </row>
    <row r="27" spans="2:17" x14ac:dyDescent="0.25">
      <c r="B27" s="16">
        <v>19</v>
      </c>
      <c r="C27" s="6" t="s">
        <v>89</v>
      </c>
      <c r="D27" s="29" t="s">
        <v>90</v>
      </c>
      <c r="E27" s="29"/>
      <c r="F27" s="29"/>
      <c r="G27" s="29"/>
      <c r="H27" s="29"/>
      <c r="I27" s="29"/>
      <c r="J27" s="4">
        <v>76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f t="shared" si="0"/>
        <v>52</v>
      </c>
    </row>
    <row r="28" spans="2:17" x14ac:dyDescent="0.25">
      <c r="B28" s="16">
        <v>20</v>
      </c>
      <c r="C28" s="6" t="s">
        <v>91</v>
      </c>
      <c r="D28" s="29" t="s">
        <v>92</v>
      </c>
      <c r="E28" s="29"/>
      <c r="F28" s="29"/>
      <c r="G28" s="29"/>
      <c r="H28" s="29"/>
      <c r="I28" s="29"/>
      <c r="J28" s="4">
        <v>96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f t="shared" si="0"/>
        <v>58.666666666666664</v>
      </c>
    </row>
    <row r="29" spans="2:17" x14ac:dyDescent="0.25">
      <c r="B29" s="16">
        <v>21</v>
      </c>
      <c r="C29" s="6" t="s">
        <v>93</v>
      </c>
      <c r="D29" s="29" t="s">
        <v>94</v>
      </c>
      <c r="E29" s="29"/>
      <c r="F29" s="29"/>
      <c r="G29" s="29"/>
      <c r="H29" s="29"/>
      <c r="I29" s="29"/>
      <c r="J29" s="4">
        <v>96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f t="shared" si="0"/>
        <v>65.333333333333329</v>
      </c>
    </row>
    <row r="30" spans="2:17" x14ac:dyDescent="0.25">
      <c r="B30" s="16">
        <v>22</v>
      </c>
      <c r="C30" s="6" t="s">
        <v>95</v>
      </c>
      <c r="D30" s="29" t="s">
        <v>96</v>
      </c>
      <c r="E30" s="29"/>
      <c r="F30" s="29"/>
      <c r="G30" s="29"/>
      <c r="H30" s="29"/>
      <c r="I30" s="29"/>
      <c r="J30" s="4">
        <v>100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f t="shared" si="0"/>
        <v>63.333333333333336</v>
      </c>
    </row>
    <row r="31" spans="2:17" x14ac:dyDescent="0.25">
      <c r="B31" s="16">
        <v>23</v>
      </c>
      <c r="C31" s="6" t="s">
        <v>97</v>
      </c>
      <c r="D31" s="29" t="s">
        <v>98</v>
      </c>
      <c r="E31" s="29"/>
      <c r="F31" s="29"/>
      <c r="G31" s="29"/>
      <c r="H31" s="29"/>
      <c r="I31" s="29"/>
      <c r="J31" s="4">
        <v>96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f t="shared" si="0"/>
        <v>65.333333333333329</v>
      </c>
    </row>
    <row r="32" spans="2:17" x14ac:dyDescent="0.25">
      <c r="B32" s="16">
        <v>24</v>
      </c>
      <c r="C32" s="6" t="s">
        <v>99</v>
      </c>
      <c r="D32" s="29" t="s">
        <v>100</v>
      </c>
      <c r="E32" s="29"/>
      <c r="F32" s="29"/>
      <c r="G32" s="29"/>
      <c r="H32" s="29"/>
      <c r="I32" s="29"/>
      <c r="J32" s="4">
        <v>100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f t="shared" si="0"/>
        <v>60</v>
      </c>
    </row>
    <row r="33" spans="2:17" x14ac:dyDescent="0.25">
      <c r="B33" s="16">
        <v>25</v>
      </c>
      <c r="C33" s="6" t="s">
        <v>200</v>
      </c>
      <c r="D33" s="29" t="s">
        <v>201</v>
      </c>
      <c r="E33" s="29"/>
      <c r="F33" s="29"/>
      <c r="G33" s="29"/>
      <c r="H33" s="29"/>
      <c r="I33" s="29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f t="shared" si="0"/>
        <v>66.666666666666671</v>
      </c>
    </row>
    <row r="34" spans="2:17" x14ac:dyDescent="0.25">
      <c r="B34" s="16">
        <v>26</v>
      </c>
      <c r="C34" s="6" t="s">
        <v>202</v>
      </c>
      <c r="D34" s="29" t="s">
        <v>203</v>
      </c>
      <c r="E34" s="29"/>
      <c r="F34" s="29"/>
      <c r="G34" s="29"/>
      <c r="H34" s="29"/>
      <c r="I34" s="29"/>
      <c r="J34" s="4">
        <v>80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f t="shared" si="0"/>
        <v>60</v>
      </c>
    </row>
    <row r="35" spans="2:17" x14ac:dyDescent="0.25">
      <c r="B35" s="16">
        <v>27</v>
      </c>
      <c r="C35" s="6" t="s">
        <v>204</v>
      </c>
      <c r="D35" s="29" t="s">
        <v>205</v>
      </c>
      <c r="E35" s="29"/>
      <c r="F35" s="29"/>
      <c r="G35" s="29"/>
      <c r="H35" s="29"/>
      <c r="I35" s="29"/>
      <c r="J35" s="4">
        <v>96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f t="shared" si="0"/>
        <v>62</v>
      </c>
    </row>
    <row r="36" spans="2:17" x14ac:dyDescent="0.25">
      <c r="B36" s="16">
        <v>28</v>
      </c>
      <c r="C36" s="6" t="s">
        <v>206</v>
      </c>
      <c r="D36" s="29" t="s">
        <v>207</v>
      </c>
      <c r="E36" s="29"/>
      <c r="F36" s="29"/>
      <c r="G36" s="29"/>
      <c r="H36" s="29"/>
      <c r="I36" s="29"/>
      <c r="J36" s="4">
        <v>96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f t="shared" si="0"/>
        <v>65.333333333333329</v>
      </c>
    </row>
    <row r="37" spans="2:17" x14ac:dyDescent="0.25">
      <c r="B37" s="16">
        <v>29</v>
      </c>
      <c r="C37" s="6"/>
      <c r="D37" s="29"/>
      <c r="E37" s="29"/>
      <c r="F37" s="29"/>
      <c r="G37" s="29"/>
      <c r="H37" s="29"/>
      <c r="I37" s="29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f t="shared" ref="Q37:Q53" si="1">SUM(J37:N37)/5</f>
        <v>0</v>
      </c>
    </row>
    <row r="38" spans="2:17" x14ac:dyDescent="0.25">
      <c r="B38" s="16">
        <v>30</v>
      </c>
      <c r="C38" s="6"/>
      <c r="D38" s="29"/>
      <c r="E38" s="29"/>
      <c r="F38" s="29"/>
      <c r="G38" s="29"/>
      <c r="H38" s="29"/>
      <c r="I38" s="29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f t="shared" si="1"/>
        <v>0</v>
      </c>
    </row>
    <row r="39" spans="2:17" x14ac:dyDescent="0.25">
      <c r="B39" s="16">
        <v>31</v>
      </c>
      <c r="C39" s="6"/>
      <c r="D39" s="29"/>
      <c r="E39" s="29"/>
      <c r="F39" s="29"/>
      <c r="G39" s="29"/>
      <c r="H39" s="29"/>
      <c r="I39" s="29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f t="shared" si="1"/>
        <v>0</v>
      </c>
    </row>
    <row r="40" spans="2:17" x14ac:dyDescent="0.25">
      <c r="B40" s="16">
        <v>32</v>
      </c>
      <c r="C40" s="6"/>
      <c r="D40" s="24"/>
      <c r="E40" s="24"/>
      <c r="F40" s="24"/>
      <c r="G40" s="24"/>
      <c r="H40" s="24"/>
      <c r="I40" s="24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7">
        <f t="shared" si="1"/>
        <v>0</v>
      </c>
    </row>
    <row r="41" spans="2:17" x14ac:dyDescent="0.25">
      <c r="B41" s="16">
        <v>33</v>
      </c>
      <c r="C41" s="6"/>
      <c r="D41" s="24"/>
      <c r="E41" s="24"/>
      <c r="F41" s="24"/>
      <c r="G41" s="24"/>
      <c r="H41" s="24"/>
      <c r="I41" s="24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7">
        <f t="shared" si="1"/>
        <v>0</v>
      </c>
    </row>
    <row r="42" spans="2:17" x14ac:dyDescent="0.25">
      <c r="B42" s="16">
        <v>34</v>
      </c>
      <c r="C42" s="6"/>
      <c r="D42" s="24"/>
      <c r="E42" s="24"/>
      <c r="F42" s="24"/>
      <c r="G42" s="24"/>
      <c r="H42" s="24"/>
      <c r="I42" s="24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7">
        <f t="shared" si="1"/>
        <v>0</v>
      </c>
    </row>
    <row r="43" spans="2:17" x14ac:dyDescent="0.25">
      <c r="B43" s="16">
        <v>35</v>
      </c>
      <c r="C43" s="6"/>
      <c r="D43" s="24"/>
      <c r="E43" s="24"/>
      <c r="F43" s="24"/>
      <c r="G43" s="24"/>
      <c r="H43" s="24"/>
      <c r="I43" s="24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7">
        <f t="shared" si="1"/>
        <v>0</v>
      </c>
    </row>
    <row r="44" spans="2:17" x14ac:dyDescent="0.25">
      <c r="B44" s="16">
        <v>36</v>
      </c>
      <c r="C44" s="6"/>
      <c r="D44" s="24"/>
      <c r="E44" s="24"/>
      <c r="F44" s="24"/>
      <c r="G44" s="24"/>
      <c r="H44" s="24"/>
      <c r="I44" s="24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7">
        <f t="shared" si="1"/>
        <v>0</v>
      </c>
    </row>
    <row r="45" spans="2:17" x14ac:dyDescent="0.25">
      <c r="B45" s="16">
        <v>37</v>
      </c>
      <c r="C45" s="6"/>
      <c r="D45" s="24"/>
      <c r="E45" s="24"/>
      <c r="F45" s="24"/>
      <c r="G45" s="24"/>
      <c r="H45" s="24"/>
      <c r="I45" s="24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7">
        <f t="shared" si="1"/>
        <v>0</v>
      </c>
    </row>
    <row r="46" spans="2:17" x14ac:dyDescent="0.25">
      <c r="B46" s="16">
        <v>38</v>
      </c>
      <c r="C46" s="6"/>
      <c r="D46" s="24"/>
      <c r="E46" s="24"/>
      <c r="F46" s="24"/>
      <c r="G46" s="24"/>
      <c r="H46" s="24"/>
      <c r="I46" s="24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7">
        <f t="shared" si="1"/>
        <v>0</v>
      </c>
    </row>
    <row r="47" spans="2:17" x14ac:dyDescent="0.25">
      <c r="B47" s="16">
        <v>39</v>
      </c>
      <c r="C47" s="6"/>
      <c r="D47" s="24"/>
      <c r="E47" s="24"/>
      <c r="F47" s="24"/>
      <c r="G47" s="24"/>
      <c r="H47" s="24"/>
      <c r="I47" s="24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7">
        <f t="shared" si="1"/>
        <v>0</v>
      </c>
    </row>
    <row r="48" spans="2:17" x14ac:dyDescent="0.25">
      <c r="B48" s="16">
        <v>40</v>
      </c>
      <c r="C48" s="6"/>
      <c r="D48" s="24"/>
      <c r="E48" s="24"/>
      <c r="F48" s="24"/>
      <c r="G48" s="24"/>
      <c r="H48" s="24"/>
      <c r="I48" s="24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7">
        <f t="shared" si="1"/>
        <v>0</v>
      </c>
    </row>
    <row r="49" spans="2:17" x14ac:dyDescent="0.25">
      <c r="B49" s="16">
        <v>41</v>
      </c>
      <c r="C49" s="6"/>
      <c r="D49" s="24"/>
      <c r="E49" s="24"/>
      <c r="F49" s="24"/>
      <c r="G49" s="24"/>
      <c r="H49" s="24"/>
      <c r="I49" s="24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7">
        <f t="shared" si="1"/>
        <v>0</v>
      </c>
    </row>
    <row r="50" spans="2:17" x14ac:dyDescent="0.25">
      <c r="B50" s="16">
        <v>42</v>
      </c>
      <c r="C50" s="6"/>
      <c r="D50" s="24"/>
      <c r="E50" s="24"/>
      <c r="F50" s="24"/>
      <c r="G50" s="24"/>
      <c r="H50" s="24"/>
      <c r="I50" s="24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7">
        <f t="shared" si="1"/>
        <v>0</v>
      </c>
    </row>
    <row r="51" spans="2:17" x14ac:dyDescent="0.25">
      <c r="B51" s="16">
        <v>43</v>
      </c>
      <c r="C51" s="6"/>
      <c r="D51" s="24"/>
      <c r="E51" s="24"/>
      <c r="F51" s="24"/>
      <c r="G51" s="24"/>
      <c r="H51" s="24"/>
      <c r="I51" s="24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7">
        <f t="shared" si="1"/>
        <v>0</v>
      </c>
    </row>
    <row r="52" spans="2:17" x14ac:dyDescent="0.25">
      <c r="B52" s="16">
        <v>44</v>
      </c>
      <c r="C52" s="6"/>
      <c r="D52" s="24"/>
      <c r="E52" s="24"/>
      <c r="F52" s="24"/>
      <c r="G52" s="24"/>
      <c r="H52" s="24"/>
      <c r="I52" s="24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7">
        <f t="shared" si="1"/>
        <v>0</v>
      </c>
    </row>
    <row r="53" spans="2:17" x14ac:dyDescent="0.25">
      <c r="B53" s="16">
        <v>45</v>
      </c>
      <c r="C53" s="6"/>
      <c r="D53" s="24"/>
      <c r="E53" s="24"/>
      <c r="F53" s="24"/>
      <c r="G53" s="24"/>
      <c r="H53" s="24"/>
      <c r="I53" s="24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7">
        <f t="shared" si="1"/>
        <v>0</v>
      </c>
    </row>
    <row r="54" spans="2:17" x14ac:dyDescent="0.25">
      <c r="C54" s="19"/>
      <c r="D54" s="19"/>
      <c r="E54" s="1"/>
      <c r="H54" s="28" t="s">
        <v>19</v>
      </c>
      <c r="I54" s="28"/>
      <c r="J54" s="11">
        <f t="shared" ref="J54:Q54" si="2">COUNTIF(J10:J53,"&gt;=70")</f>
        <v>23</v>
      </c>
      <c r="K54" s="11">
        <f t="shared" si="2"/>
        <v>21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 t="shared" ref="J55:Q55" si="3">COUNTIF(J10:J53,"&lt;70")</f>
        <v>20</v>
      </c>
      <c r="K55" s="12">
        <f t="shared" si="3"/>
        <v>17</v>
      </c>
      <c r="L55" s="12">
        <f t="shared" si="3"/>
        <v>44</v>
      </c>
      <c r="M55" s="12">
        <f t="shared" si="3"/>
        <v>44</v>
      </c>
      <c r="N55" s="12">
        <f t="shared" si="3"/>
        <v>44</v>
      </c>
      <c r="O55" s="12">
        <f t="shared" si="3"/>
        <v>44</v>
      </c>
      <c r="P55" s="12">
        <f t="shared" si="3"/>
        <v>44</v>
      </c>
      <c r="Q55" s="12">
        <f t="shared" si="3"/>
        <v>44</v>
      </c>
    </row>
    <row r="56" spans="2:17" x14ac:dyDescent="0.25">
      <c r="C56" s="19"/>
      <c r="D56" s="19"/>
      <c r="E56" s="19"/>
      <c r="H56" s="23" t="s">
        <v>21</v>
      </c>
      <c r="I56" s="23"/>
      <c r="J56" s="12">
        <f t="shared" ref="J56:Q56" si="4">COUNT(J10:J53)</f>
        <v>43</v>
      </c>
      <c r="K56" s="12">
        <f t="shared" si="4"/>
        <v>38</v>
      </c>
      <c r="L56" s="12">
        <f t="shared" si="4"/>
        <v>44</v>
      </c>
      <c r="M56" s="12">
        <f t="shared" si="4"/>
        <v>44</v>
      </c>
      <c r="N56" s="12">
        <f t="shared" si="4"/>
        <v>44</v>
      </c>
      <c r="O56" s="12">
        <f t="shared" si="4"/>
        <v>44</v>
      </c>
      <c r="P56" s="12">
        <f t="shared" si="4"/>
        <v>44</v>
      </c>
      <c r="Q56" s="12">
        <f t="shared" si="4"/>
        <v>44</v>
      </c>
    </row>
    <row r="57" spans="2:17" x14ac:dyDescent="0.25">
      <c r="C57" s="19"/>
      <c r="D57" s="19"/>
      <c r="E57" s="1"/>
      <c r="H57" s="20" t="s">
        <v>16</v>
      </c>
      <c r="I57" s="20"/>
      <c r="J57" s="13">
        <f>J54/J56</f>
        <v>0.53488372093023251</v>
      </c>
      <c r="K57" s="14">
        <f t="shared" ref="K57:Q57" si="5">K54/K56</f>
        <v>0.55263157894736847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9"/>
      <c r="D58" s="19"/>
      <c r="E58" s="1"/>
      <c r="H58" s="20" t="s">
        <v>17</v>
      </c>
      <c r="I58" s="20"/>
      <c r="J58" s="13">
        <f>J55/J56</f>
        <v>0.46511627906976744</v>
      </c>
      <c r="K58" s="13">
        <f t="shared" ref="K58:Q58" si="6">K55/K56</f>
        <v>0.44736842105263158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sortState xmlns:xlrd2="http://schemas.microsoft.com/office/spreadsheetml/2017/richdata2" ref="D10:I18">
    <sortCondition ref="D10"/>
  </sortState>
  <mergeCells count="67">
    <mergeCell ref="D22:I22"/>
    <mergeCell ref="D12:I12"/>
    <mergeCell ref="D13:I13"/>
    <mergeCell ref="D14:I14"/>
    <mergeCell ref="D15:I15"/>
    <mergeCell ref="D20:I20"/>
    <mergeCell ref="D18:I18"/>
    <mergeCell ref="D16:I16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9:I9"/>
    <mergeCell ref="D11:I11"/>
    <mergeCell ref="D35:I35"/>
    <mergeCell ref="D19:I19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1:I21"/>
    <mergeCell ref="D23:I23"/>
    <mergeCell ref="D24:I24"/>
    <mergeCell ref="D26:I26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1"/>
  <sheetViews>
    <sheetView tabSelected="1" topLeftCell="A30" zoomScale="120" zoomScaleNormal="120" workbookViewId="0">
      <selection activeCell="L45" sqref="L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212</v>
      </c>
      <c r="E4" s="35"/>
      <c r="F4" s="35"/>
      <c r="G4" s="35"/>
      <c r="I4" t="s">
        <v>1</v>
      </c>
      <c r="J4" s="38" t="s">
        <v>213</v>
      </c>
      <c r="K4" s="38"/>
      <c r="M4" t="s">
        <v>2</v>
      </c>
      <c r="N4" s="37">
        <v>45723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175</v>
      </c>
      <c r="E6" s="38"/>
      <c r="F6" s="38"/>
      <c r="G6" s="38"/>
      <c r="I6" s="19" t="s">
        <v>22</v>
      </c>
      <c r="J6" s="19"/>
      <c r="K6" s="39" t="s">
        <v>24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101</v>
      </c>
      <c r="D9" s="44" t="s">
        <v>102</v>
      </c>
      <c r="E9" s="44"/>
      <c r="F9" s="44"/>
      <c r="G9" s="44"/>
      <c r="H9" s="44"/>
      <c r="I9" s="44"/>
      <c r="J9" s="4">
        <v>72</v>
      </c>
      <c r="K9" s="4">
        <v>95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85.666666666666671</v>
      </c>
    </row>
    <row r="10" spans="2:18" x14ac:dyDescent="0.25">
      <c r="B10" s="6">
        <v>2</v>
      </c>
      <c r="C10" s="6" t="s">
        <v>103</v>
      </c>
      <c r="D10" s="44" t="s">
        <v>104</v>
      </c>
      <c r="E10" s="44"/>
      <c r="F10" s="44"/>
      <c r="G10" s="44"/>
      <c r="H10" s="44"/>
      <c r="I10" s="44"/>
      <c r="J10" s="4" t="s">
        <v>214</v>
      </c>
      <c r="K10" s="4">
        <v>85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4" si="0">SUM(J10:L10)/3</f>
        <v>58.333333333333336</v>
      </c>
    </row>
    <row r="11" spans="2:18" x14ac:dyDescent="0.25">
      <c r="B11" s="6">
        <v>3</v>
      </c>
      <c r="C11" s="6" t="s">
        <v>105</v>
      </c>
      <c r="D11" s="44" t="s">
        <v>106</v>
      </c>
      <c r="E11" s="44"/>
      <c r="F11" s="44"/>
      <c r="G11" s="44"/>
      <c r="H11" s="44"/>
      <c r="I11" s="44"/>
      <c r="J11" s="4">
        <v>70</v>
      </c>
      <c r="K11" s="4">
        <v>80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80</v>
      </c>
    </row>
    <row r="12" spans="2:18" x14ac:dyDescent="0.25">
      <c r="B12" s="6">
        <v>4</v>
      </c>
      <c r="C12" s="6" t="s">
        <v>107</v>
      </c>
      <c r="D12" s="44" t="s">
        <v>108</v>
      </c>
      <c r="E12" s="44"/>
      <c r="F12" s="44"/>
      <c r="G12" s="44"/>
      <c r="H12" s="44"/>
      <c r="I12" s="44"/>
      <c r="J12" s="4" t="s">
        <v>214</v>
      </c>
      <c r="K12" s="4" t="s">
        <v>214</v>
      </c>
      <c r="L12" s="4" t="s">
        <v>214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v>5</v>
      </c>
      <c r="C13" s="6" t="s">
        <v>109</v>
      </c>
      <c r="D13" s="44" t="s">
        <v>110</v>
      </c>
      <c r="E13" s="44"/>
      <c r="F13" s="44"/>
      <c r="G13" s="44"/>
      <c r="H13" s="44"/>
      <c r="I13" s="44"/>
      <c r="J13" s="4" t="s">
        <v>214</v>
      </c>
      <c r="K13" s="4">
        <v>70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53.333333333333336</v>
      </c>
    </row>
    <row r="14" spans="2:18" x14ac:dyDescent="0.25">
      <c r="B14" s="6">
        <v>6</v>
      </c>
      <c r="C14" s="6" t="s">
        <v>111</v>
      </c>
      <c r="D14" s="44" t="s">
        <v>112</v>
      </c>
      <c r="E14" s="44"/>
      <c r="F14" s="44"/>
      <c r="G14" s="44"/>
      <c r="H14" s="44"/>
      <c r="I14" s="44"/>
      <c r="J14" s="4">
        <v>82</v>
      </c>
      <c r="K14" s="4">
        <v>100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90.666666666666671</v>
      </c>
    </row>
    <row r="15" spans="2:18" x14ac:dyDescent="0.25">
      <c r="B15" s="6">
        <v>7</v>
      </c>
      <c r="C15" s="6" t="s">
        <v>113</v>
      </c>
      <c r="D15" s="44" t="s">
        <v>114</v>
      </c>
      <c r="E15" s="44"/>
      <c r="F15" s="44"/>
      <c r="G15" s="44"/>
      <c r="H15" s="44"/>
      <c r="I15" s="44"/>
      <c r="J15" s="4" t="s">
        <v>214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60</v>
      </c>
    </row>
    <row r="16" spans="2:18" x14ac:dyDescent="0.25">
      <c r="B16" s="6">
        <v>8</v>
      </c>
      <c r="C16" s="6" t="s">
        <v>115</v>
      </c>
      <c r="D16" s="44" t="s">
        <v>116</v>
      </c>
      <c r="E16" s="44"/>
      <c r="F16" s="44"/>
      <c r="G16" s="44"/>
      <c r="H16" s="44"/>
      <c r="I16" s="44"/>
      <c r="J16" s="4">
        <v>75</v>
      </c>
      <c r="K16" s="4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85</v>
      </c>
    </row>
    <row r="17" spans="1:17" x14ac:dyDescent="0.25">
      <c r="B17" s="6">
        <v>9</v>
      </c>
      <c r="C17" s="6" t="s">
        <v>117</v>
      </c>
      <c r="D17" s="44" t="s">
        <v>118</v>
      </c>
      <c r="E17" s="44"/>
      <c r="F17" s="44"/>
      <c r="G17" s="44"/>
      <c r="H17" s="44"/>
      <c r="I17" s="44"/>
      <c r="J17" s="4">
        <v>88</v>
      </c>
      <c r="K17" s="4">
        <v>85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87.666666666666671</v>
      </c>
    </row>
    <row r="18" spans="1:17" x14ac:dyDescent="0.25">
      <c r="B18" s="6">
        <v>10</v>
      </c>
      <c r="C18" s="6" t="s">
        <v>119</v>
      </c>
      <c r="D18" s="44" t="s">
        <v>120</v>
      </c>
      <c r="E18" s="44"/>
      <c r="F18" s="44"/>
      <c r="G18" s="44"/>
      <c r="H18" s="44"/>
      <c r="I18" s="44"/>
      <c r="J18" s="4" t="s">
        <v>214</v>
      </c>
      <c r="K18" s="4" t="s">
        <v>214</v>
      </c>
      <c r="L18" s="4" t="s">
        <v>214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1:17" x14ac:dyDescent="0.25">
      <c r="B19" s="6">
        <v>11</v>
      </c>
      <c r="C19" s="6" t="s">
        <v>121</v>
      </c>
      <c r="D19" s="44" t="s">
        <v>122</v>
      </c>
      <c r="E19" s="44"/>
      <c r="F19" s="44"/>
      <c r="G19" s="44"/>
      <c r="H19" s="44"/>
      <c r="I19" s="44"/>
      <c r="J19" s="4">
        <v>82</v>
      </c>
      <c r="K19" s="4">
        <v>90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87.333333333333329</v>
      </c>
    </row>
    <row r="20" spans="1:17" x14ac:dyDescent="0.25">
      <c r="B20" s="6">
        <v>12</v>
      </c>
      <c r="C20" s="6" t="s">
        <v>123</v>
      </c>
      <c r="D20" s="44" t="s">
        <v>124</v>
      </c>
      <c r="E20" s="44"/>
      <c r="F20" s="44"/>
      <c r="G20" s="44"/>
      <c r="H20" s="44"/>
      <c r="I20" s="44"/>
      <c r="J20" s="4" t="s">
        <v>214</v>
      </c>
      <c r="K20" s="4">
        <v>95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61.666666666666664</v>
      </c>
    </row>
    <row r="21" spans="1:17" x14ac:dyDescent="0.25">
      <c r="B21" s="6">
        <v>13</v>
      </c>
      <c r="C21" s="6" t="s">
        <v>125</v>
      </c>
      <c r="D21" s="44" t="s">
        <v>126</v>
      </c>
      <c r="E21" s="44"/>
      <c r="F21" s="44"/>
      <c r="G21" s="44"/>
      <c r="H21" s="44"/>
      <c r="I21" s="44"/>
      <c r="J21" s="4" t="s">
        <v>214</v>
      </c>
      <c r="K21" s="4">
        <v>85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58.333333333333336</v>
      </c>
    </row>
    <row r="22" spans="1:17" x14ac:dyDescent="0.25">
      <c r="B22" s="6">
        <v>14</v>
      </c>
      <c r="C22" s="6" t="s">
        <v>127</v>
      </c>
      <c r="D22" s="44" t="s">
        <v>128</v>
      </c>
      <c r="E22" s="44"/>
      <c r="F22" s="44"/>
      <c r="G22" s="44"/>
      <c r="H22" s="44"/>
      <c r="I22" s="44"/>
      <c r="J22" s="4">
        <v>78</v>
      </c>
      <c r="K22" s="4">
        <v>70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79.333333333333329</v>
      </c>
    </row>
    <row r="23" spans="1:17" x14ac:dyDescent="0.25">
      <c r="B23" s="6">
        <v>15</v>
      </c>
      <c r="C23" s="6" t="s">
        <v>129</v>
      </c>
      <c r="D23" s="44" t="s">
        <v>130</v>
      </c>
      <c r="E23" s="44"/>
      <c r="F23" s="44"/>
      <c r="G23" s="44"/>
      <c r="H23" s="44"/>
      <c r="I23" s="44"/>
      <c r="J23" s="4">
        <v>70</v>
      </c>
      <c r="K23" s="4">
        <v>85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81.666666666666671</v>
      </c>
    </row>
    <row r="24" spans="1:17" x14ac:dyDescent="0.25">
      <c r="B24" s="6">
        <v>16</v>
      </c>
      <c r="C24" s="6" t="s">
        <v>131</v>
      </c>
      <c r="D24" s="44" t="s">
        <v>132</v>
      </c>
      <c r="E24" s="44"/>
      <c r="F24" s="44"/>
      <c r="G24" s="44"/>
      <c r="H24" s="44"/>
      <c r="I24" s="44"/>
      <c r="J24" s="4" t="s">
        <v>214</v>
      </c>
      <c r="K24" s="4">
        <v>90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53.333333333333336</v>
      </c>
    </row>
    <row r="25" spans="1:17" x14ac:dyDescent="0.25">
      <c r="B25" s="6">
        <v>17</v>
      </c>
      <c r="C25" s="6" t="s">
        <v>133</v>
      </c>
      <c r="D25" s="44" t="s">
        <v>134</v>
      </c>
      <c r="E25" s="44"/>
      <c r="F25" s="44"/>
      <c r="G25" s="44"/>
      <c r="H25" s="44"/>
      <c r="I25" s="44"/>
      <c r="J25" s="4">
        <v>78</v>
      </c>
      <c r="K25" s="4">
        <v>70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79.333333333333329</v>
      </c>
    </row>
    <row r="26" spans="1:17" x14ac:dyDescent="0.25">
      <c r="B26" s="6">
        <v>18</v>
      </c>
      <c r="C26" s="6" t="s">
        <v>135</v>
      </c>
      <c r="D26" s="44" t="s">
        <v>136</v>
      </c>
      <c r="E26" s="44"/>
      <c r="F26" s="44"/>
      <c r="G26" s="44"/>
      <c r="H26" s="44"/>
      <c r="I26" s="44"/>
      <c r="J26" s="4">
        <v>70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83.333333333333329</v>
      </c>
    </row>
    <row r="27" spans="1:17" x14ac:dyDescent="0.25">
      <c r="B27" s="6">
        <v>19</v>
      </c>
      <c r="C27" s="6" t="s">
        <v>137</v>
      </c>
      <c r="D27" s="44" t="s">
        <v>138</v>
      </c>
      <c r="E27" s="44"/>
      <c r="F27" s="44"/>
      <c r="G27" s="44"/>
      <c r="H27" s="44"/>
      <c r="I27" s="44"/>
      <c r="J27" s="4" t="s">
        <v>214</v>
      </c>
      <c r="K27" s="4" t="s">
        <v>214</v>
      </c>
      <c r="L27" s="4">
        <v>90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1:17" x14ac:dyDescent="0.25">
      <c r="A28" t="s">
        <v>25</v>
      </c>
      <c r="B28" s="6">
        <v>20</v>
      </c>
      <c r="C28" s="6" t="s">
        <v>139</v>
      </c>
      <c r="D28" s="44" t="s">
        <v>140</v>
      </c>
      <c r="E28" s="44"/>
      <c r="F28" s="44"/>
      <c r="G28" s="44"/>
      <c r="H28" s="44"/>
      <c r="I28" s="44"/>
      <c r="J28" s="4">
        <v>78</v>
      </c>
      <c r="K28" s="4">
        <v>85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84.333333333333329</v>
      </c>
    </row>
    <row r="29" spans="1:17" x14ac:dyDescent="0.25">
      <c r="B29" s="6">
        <v>21</v>
      </c>
      <c r="C29" s="6" t="s">
        <v>141</v>
      </c>
      <c r="D29" s="44" t="s">
        <v>142</v>
      </c>
      <c r="E29" s="44"/>
      <c r="F29" s="44"/>
      <c r="G29" s="44"/>
      <c r="H29" s="44"/>
      <c r="I29" s="44"/>
      <c r="J29" s="4">
        <v>82</v>
      </c>
      <c r="K29" s="4">
        <v>90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87.333333333333329</v>
      </c>
    </row>
    <row r="30" spans="1:17" x14ac:dyDescent="0.25">
      <c r="B30" s="6">
        <v>22</v>
      </c>
      <c r="C30" s="6" t="s">
        <v>143</v>
      </c>
      <c r="D30" s="44" t="s">
        <v>144</v>
      </c>
      <c r="E30" s="44"/>
      <c r="F30" s="44"/>
      <c r="G30" s="44"/>
      <c r="H30" s="44"/>
      <c r="I30" s="44"/>
      <c r="J30" s="4">
        <v>88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89.333333333333329</v>
      </c>
    </row>
    <row r="31" spans="1:17" x14ac:dyDescent="0.25">
      <c r="B31" s="6">
        <v>23</v>
      </c>
      <c r="C31" s="6" t="s">
        <v>145</v>
      </c>
      <c r="D31" s="44" t="s">
        <v>146</v>
      </c>
      <c r="E31" s="44"/>
      <c r="F31" s="44"/>
      <c r="G31" s="44"/>
      <c r="H31" s="44"/>
      <c r="I31" s="44"/>
      <c r="J31" s="4" t="s">
        <v>214</v>
      </c>
      <c r="K31" s="4">
        <v>95</v>
      </c>
      <c r="L31" s="4">
        <v>70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55</v>
      </c>
    </row>
    <row r="32" spans="1:17" x14ac:dyDescent="0.25">
      <c r="B32" s="6">
        <v>24</v>
      </c>
      <c r="C32" s="6" t="s">
        <v>147</v>
      </c>
      <c r="D32" s="44" t="s">
        <v>148</v>
      </c>
      <c r="E32" s="44"/>
      <c r="F32" s="44"/>
      <c r="G32" s="44"/>
      <c r="H32" s="44"/>
      <c r="I32" s="44"/>
      <c r="J32" s="4">
        <v>75</v>
      </c>
      <c r="K32" s="4" t="s">
        <v>214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48.333333333333336</v>
      </c>
    </row>
    <row r="33" spans="2:17" x14ac:dyDescent="0.25">
      <c r="B33" s="6">
        <v>25</v>
      </c>
      <c r="C33" s="6" t="s">
        <v>149</v>
      </c>
      <c r="D33" s="44" t="s">
        <v>150</v>
      </c>
      <c r="E33" s="44"/>
      <c r="F33" s="44"/>
      <c r="G33" s="44"/>
      <c r="H33" s="44"/>
      <c r="I33" s="44"/>
      <c r="J33" s="4">
        <v>72</v>
      </c>
      <c r="K33" s="4">
        <v>90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84</v>
      </c>
    </row>
    <row r="34" spans="2:17" x14ac:dyDescent="0.25">
      <c r="B34" s="6">
        <v>26</v>
      </c>
      <c r="C34" s="6" t="s">
        <v>151</v>
      </c>
      <c r="D34" s="44" t="s">
        <v>154</v>
      </c>
      <c r="E34" s="44"/>
      <c r="F34" s="44"/>
      <c r="G34" s="44"/>
      <c r="H34" s="44"/>
      <c r="I34" s="44"/>
      <c r="J34" s="4">
        <v>78</v>
      </c>
      <c r="K34" s="4">
        <v>95</v>
      </c>
      <c r="L34" s="4">
        <v>90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87.666666666666671</v>
      </c>
    </row>
    <row r="35" spans="2:17" x14ac:dyDescent="0.25">
      <c r="B35" s="6">
        <v>27</v>
      </c>
      <c r="C35" s="6" t="s">
        <v>153</v>
      </c>
      <c r="D35" s="44" t="s">
        <v>152</v>
      </c>
      <c r="E35" s="44"/>
      <c r="F35" s="44"/>
      <c r="G35" s="44"/>
      <c r="H35" s="44"/>
      <c r="I35" s="44"/>
      <c r="J35" s="4">
        <v>72</v>
      </c>
      <c r="K35" s="4">
        <v>75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79</v>
      </c>
    </row>
    <row r="36" spans="2:17" x14ac:dyDescent="0.25">
      <c r="B36" s="6">
        <v>28</v>
      </c>
      <c r="C36" s="6" t="s">
        <v>170</v>
      </c>
      <c r="D36" s="30" t="s">
        <v>171</v>
      </c>
      <c r="E36" s="31"/>
      <c r="F36" s="31"/>
      <c r="G36" s="31"/>
      <c r="H36" s="31"/>
      <c r="I36" s="32"/>
      <c r="J36" s="4">
        <v>70</v>
      </c>
      <c r="K36" s="4" t="s">
        <v>216</v>
      </c>
      <c r="L36" s="4" t="s">
        <v>216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23.333333333333332</v>
      </c>
    </row>
    <row r="37" spans="2:17" x14ac:dyDescent="0.25">
      <c r="B37" s="6">
        <v>29</v>
      </c>
      <c r="C37" s="6" t="s">
        <v>155</v>
      </c>
      <c r="D37" s="44" t="s">
        <v>156</v>
      </c>
      <c r="E37" s="44"/>
      <c r="F37" s="44"/>
      <c r="G37" s="44"/>
      <c r="H37" s="44"/>
      <c r="I37" s="44"/>
      <c r="J37" s="4">
        <v>97</v>
      </c>
      <c r="K37" s="4">
        <v>85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90.666666666666671</v>
      </c>
    </row>
    <row r="38" spans="2:17" x14ac:dyDescent="0.25">
      <c r="B38" s="6">
        <v>30</v>
      </c>
      <c r="C38" s="6" t="s">
        <v>157</v>
      </c>
      <c r="D38" s="41" t="s">
        <v>158</v>
      </c>
      <c r="E38" s="42"/>
      <c r="F38" s="42"/>
      <c r="G38" s="42"/>
      <c r="H38" s="42"/>
      <c r="I38" s="43"/>
      <c r="J38" s="4">
        <v>75</v>
      </c>
      <c r="K38" s="4">
        <v>80</v>
      </c>
      <c r="L38" s="4">
        <v>90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81.666666666666671</v>
      </c>
    </row>
    <row r="39" spans="2:17" x14ac:dyDescent="0.25">
      <c r="B39" s="6">
        <v>31</v>
      </c>
      <c r="C39" s="6" t="s">
        <v>159</v>
      </c>
      <c r="D39" s="44" t="s">
        <v>215</v>
      </c>
      <c r="E39" s="44"/>
      <c r="F39" s="44"/>
      <c r="G39" s="44"/>
      <c r="H39" s="44"/>
      <c r="I39" s="44"/>
      <c r="J39" s="4" t="s">
        <v>214</v>
      </c>
      <c r="K39" s="4">
        <v>80</v>
      </c>
      <c r="L39" s="4">
        <v>90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56.666666666666664</v>
      </c>
    </row>
    <row r="40" spans="2:17" x14ac:dyDescent="0.25">
      <c r="B40" s="6">
        <v>32</v>
      </c>
      <c r="C40" s="6" t="s">
        <v>160</v>
      </c>
      <c r="D40" s="44" t="s">
        <v>161</v>
      </c>
      <c r="E40" s="44"/>
      <c r="F40" s="44"/>
      <c r="G40" s="44"/>
      <c r="H40" s="44"/>
      <c r="I40" s="44"/>
      <c r="J40" s="4">
        <v>72</v>
      </c>
      <c r="K40" s="4">
        <v>95</v>
      </c>
      <c r="L40" s="4">
        <v>90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85.666666666666671</v>
      </c>
    </row>
    <row r="41" spans="2:17" x14ac:dyDescent="0.25">
      <c r="B41" s="6">
        <v>33</v>
      </c>
      <c r="C41" s="6" t="s">
        <v>162</v>
      </c>
      <c r="D41" s="44" t="s">
        <v>163</v>
      </c>
      <c r="E41" s="44"/>
      <c r="F41" s="44"/>
      <c r="G41" s="44"/>
      <c r="H41" s="44"/>
      <c r="I41" s="44"/>
      <c r="J41" s="4" t="s">
        <v>214</v>
      </c>
      <c r="K41" s="4">
        <v>90</v>
      </c>
      <c r="L41" s="4">
        <v>90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60</v>
      </c>
    </row>
    <row r="42" spans="2:17" x14ac:dyDescent="0.25">
      <c r="B42" s="6">
        <v>34</v>
      </c>
      <c r="C42" s="6" t="s">
        <v>164</v>
      </c>
      <c r="D42" s="44" t="s">
        <v>165</v>
      </c>
      <c r="E42" s="44"/>
      <c r="F42" s="44"/>
      <c r="G42" s="44"/>
      <c r="H42" s="44"/>
      <c r="I42" s="44"/>
      <c r="J42" s="4" t="s">
        <v>214</v>
      </c>
      <c r="K42" s="4">
        <v>80</v>
      </c>
      <c r="L42" s="4">
        <v>70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50</v>
      </c>
    </row>
    <row r="43" spans="2:17" x14ac:dyDescent="0.25">
      <c r="B43" s="6">
        <v>35</v>
      </c>
      <c r="C43" s="6" t="s">
        <v>166</v>
      </c>
      <c r="D43" s="44" t="s">
        <v>167</v>
      </c>
      <c r="E43" s="44"/>
      <c r="F43" s="44"/>
      <c r="G43" s="44"/>
      <c r="H43" s="44"/>
      <c r="I43" s="44"/>
      <c r="J43" s="4">
        <v>97</v>
      </c>
      <c r="K43" s="4">
        <v>85</v>
      </c>
      <c r="L43" s="4">
        <v>90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90.666666666666671</v>
      </c>
    </row>
    <row r="44" spans="2:17" x14ac:dyDescent="0.25">
      <c r="B44" s="6">
        <v>36</v>
      </c>
      <c r="C44" s="6" t="s">
        <v>168</v>
      </c>
      <c r="D44" s="44" t="s">
        <v>169</v>
      </c>
      <c r="E44" s="44"/>
      <c r="F44" s="44"/>
      <c r="G44" s="44"/>
      <c r="H44" s="44"/>
      <c r="I44" s="44"/>
      <c r="J44" s="4" t="s">
        <v>214</v>
      </c>
      <c r="K44" s="4">
        <v>80</v>
      </c>
      <c r="L44" s="4">
        <v>90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56.666666666666664</v>
      </c>
    </row>
    <row r="45" spans="2:17" x14ac:dyDescent="0.25">
      <c r="B45" s="6">
        <v>37</v>
      </c>
      <c r="C45" s="6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3"/>
      <c r="D52" s="25"/>
      <c r="E52" s="26"/>
      <c r="F52" s="26"/>
      <c r="G52" s="26"/>
      <c r="H52" s="26"/>
      <c r="I52" s="27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C53" s="19"/>
      <c r="D53" s="19"/>
      <c r="E53" s="1"/>
      <c r="H53" s="28" t="s">
        <v>19</v>
      </c>
      <c r="I53" s="28"/>
      <c r="J53" s="11">
        <f t="shared" ref="J53:P53" si="1">COUNTIF(J9:J52,"&gt;=70")</f>
        <v>22</v>
      </c>
      <c r="K53" s="11">
        <f t="shared" si="1"/>
        <v>31</v>
      </c>
      <c r="L53" s="11">
        <f t="shared" si="1"/>
        <v>33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f>COUNTIF(Q9:Q47,"&gt;=70")</f>
        <v>20</v>
      </c>
    </row>
    <row r="54" spans="2:17" x14ac:dyDescent="0.25">
      <c r="C54" s="19"/>
      <c r="D54" s="19"/>
      <c r="E54" s="8"/>
      <c r="H54" s="23" t="s">
        <v>20</v>
      </c>
      <c r="I54" s="23"/>
      <c r="J54" s="12">
        <f>COUNTIF(J9:J52,"&lt;70")</f>
        <v>0</v>
      </c>
      <c r="K54" s="12">
        <f t="shared" ref="K54:Q54" si="2">COUNTIF(K9:K52,"&lt;70")</f>
        <v>0</v>
      </c>
      <c r="L54" s="12">
        <f t="shared" si="2"/>
        <v>0</v>
      </c>
      <c r="M54" s="12">
        <f t="shared" si="2"/>
        <v>36</v>
      </c>
      <c r="N54" s="12">
        <f t="shared" si="2"/>
        <v>36</v>
      </c>
      <c r="O54" s="12">
        <f t="shared" si="2"/>
        <v>36</v>
      </c>
      <c r="P54" s="12">
        <f t="shared" si="2"/>
        <v>36</v>
      </c>
      <c r="Q54" s="12">
        <f t="shared" si="2"/>
        <v>16</v>
      </c>
    </row>
    <row r="55" spans="2:17" x14ac:dyDescent="0.25">
      <c r="C55" s="19"/>
      <c r="D55" s="19"/>
      <c r="E55" s="19"/>
      <c r="H55" s="23" t="s">
        <v>21</v>
      </c>
      <c r="I55" s="23"/>
      <c r="J55" s="12">
        <f>COUNT(J9:J36)</f>
        <v>18</v>
      </c>
      <c r="K55" s="12">
        <f t="shared" ref="K55:Q55" si="3">COUNT(K9:K52)</f>
        <v>31</v>
      </c>
      <c r="L55" s="12">
        <f t="shared" si="3"/>
        <v>33</v>
      </c>
      <c r="M55" s="12">
        <f t="shared" si="3"/>
        <v>36</v>
      </c>
      <c r="N55" s="12">
        <f t="shared" si="3"/>
        <v>36</v>
      </c>
      <c r="O55" s="12">
        <f t="shared" si="3"/>
        <v>36</v>
      </c>
      <c r="P55" s="12">
        <f t="shared" si="3"/>
        <v>36</v>
      </c>
      <c r="Q55" s="12">
        <f t="shared" si="3"/>
        <v>36</v>
      </c>
    </row>
    <row r="56" spans="2:17" x14ac:dyDescent="0.25">
      <c r="C56" s="19"/>
      <c r="D56" s="19"/>
      <c r="E56" s="1"/>
      <c r="H56" s="20" t="s">
        <v>16</v>
      </c>
      <c r="I56" s="20"/>
      <c r="J56" s="13">
        <f>J53/J55</f>
        <v>1.2222222222222223</v>
      </c>
      <c r="K56" s="14">
        <f t="shared" ref="K56:Q56" si="4">K53/K55</f>
        <v>1</v>
      </c>
      <c r="L56" s="14">
        <f t="shared" si="4"/>
        <v>1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0.55555555555555558</v>
      </c>
    </row>
    <row r="57" spans="2:17" x14ac:dyDescent="0.25">
      <c r="C57" s="19"/>
      <c r="D57" s="19"/>
      <c r="E57" s="1"/>
      <c r="H57" s="20" t="s">
        <v>17</v>
      </c>
      <c r="I57" s="20"/>
      <c r="J57" s="13">
        <f>J54/J55</f>
        <v>0</v>
      </c>
      <c r="K57" s="13">
        <f t="shared" ref="K57:Q57" si="5">K54/K55</f>
        <v>0</v>
      </c>
      <c r="L57" s="14">
        <f t="shared" si="5"/>
        <v>0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>
        <f t="shared" si="5"/>
        <v>1</v>
      </c>
      <c r="Q57" s="14">
        <f t="shared" si="5"/>
        <v>0.44444444444444442</v>
      </c>
    </row>
    <row r="58" spans="2:17" x14ac:dyDescent="0.25">
      <c r="C58" s="19"/>
      <c r="D58" s="19"/>
      <c r="E58" s="8"/>
    </row>
    <row r="59" spans="2:17" x14ac:dyDescent="0.25">
      <c r="C59" s="1"/>
      <c r="D59" s="1"/>
      <c r="E59" s="8"/>
    </row>
    <row r="60" spans="2:17" x14ac:dyDescent="0.25">
      <c r="J60" s="21"/>
      <c r="K60" s="21"/>
      <c r="L60" s="21"/>
      <c r="M60" s="21"/>
      <c r="N60" s="21"/>
      <c r="O60" s="21"/>
      <c r="P60" s="21"/>
    </row>
    <row r="61" spans="2:17" x14ac:dyDescent="0.25">
      <c r="J61" s="22" t="s">
        <v>18</v>
      </c>
      <c r="K61" s="22"/>
      <c r="L61" s="22"/>
      <c r="M61" s="22"/>
      <c r="N61" s="22"/>
      <c r="O61" s="22"/>
      <c r="P61" s="22"/>
    </row>
  </sheetData>
  <sortState xmlns:xlrd2="http://schemas.microsoft.com/office/spreadsheetml/2017/richdata2" ref="D9:I34">
    <sortCondition ref="D9"/>
  </sortState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9:I39"/>
    <mergeCell ref="D40:I40"/>
    <mergeCell ref="D41:I41"/>
    <mergeCell ref="D42:I42"/>
    <mergeCell ref="D43:I43"/>
    <mergeCell ref="D20:I20"/>
    <mergeCell ref="D30:I30"/>
    <mergeCell ref="D31:I31"/>
    <mergeCell ref="D47:I47"/>
    <mergeCell ref="D32:I32"/>
    <mergeCell ref="D33:I33"/>
    <mergeCell ref="D34:I34"/>
    <mergeCell ref="D35:I35"/>
    <mergeCell ref="D37:I37"/>
    <mergeCell ref="D36:I36"/>
    <mergeCell ref="D38:I38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 AL CTE</vt:lpstr>
      <vt:lpstr>805 A</vt:lpstr>
      <vt:lpstr>805 B</vt:lpstr>
      <vt:lpstr>205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LUCILA MARIN SANTOS</cp:lastModifiedBy>
  <cp:lastPrinted>2023-03-21T15:13:53Z</cp:lastPrinted>
  <dcterms:created xsi:type="dcterms:W3CDTF">2023-03-14T19:16:59Z</dcterms:created>
  <dcterms:modified xsi:type="dcterms:W3CDTF">2025-05-28T01:43:44Z</dcterms:modified>
</cp:coreProperties>
</file>