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rnol\OneDrive\Documentos\SEMESTRE FEBRERO-JUNIO 2025\REPORTES FEB-JUN 2025\reporte 2\"/>
    </mc:Choice>
  </mc:AlternateContent>
  <xr:revisionPtr revIDLastSave="0" documentId="13_ncr:1_{59DFCC8C-17E8-4B4F-8BED-CB4D9EF8D44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I16" i="25"/>
  <c r="J16" i="25" s="1"/>
  <c r="I15" i="25"/>
  <c r="J15" i="25" s="1"/>
  <c r="I14" i="25"/>
  <c r="J14" i="25" s="1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E8" i="23"/>
  <c r="B10" i="22"/>
  <c r="B37" i="22" s="1"/>
  <c r="L8" i="22"/>
  <c r="H8" i="22"/>
  <c r="E8" i="22"/>
  <c r="B37" i="10"/>
  <c r="N28" i="10"/>
  <c r="M28" i="10"/>
  <c r="K28" i="10"/>
  <c r="G28" i="10"/>
  <c r="F28" i="10"/>
  <c r="E28" i="10"/>
  <c r="L14" i="25" l="1"/>
  <c r="L15" i="25"/>
  <c r="L16" i="25"/>
  <c r="H14" i="25"/>
  <c r="H15" i="25"/>
  <c r="H16" i="25"/>
  <c r="E28" i="25"/>
  <c r="E28" i="24"/>
  <c r="E28" i="23"/>
  <c r="E28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<sst xmlns="http://schemas.openxmlformats.org/spreadsheetml/2006/main" count="225" uniqueCount="42">
  <si>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</si>
  <si>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</si>
  <si>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</si>
  <si>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</si>
  <si>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</si>
  <si>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</si>
  <si>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</si>
  <si>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</si>
  <si>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</si>
  <si>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</si>
  <si>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</si>
  <si>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</si>
  <si>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</si>
  <si>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</si>
  <si>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</si>
  <si>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</si>
  <si>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</si>
  <si>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</si>
  <si>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</si>
  <si>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</si>
  <si>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</si>
  <si>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</si>
  <si>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</si>
  <si>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</si>
  <si>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</si>
  <si>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</si>
  <si>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</si>
  <si>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</si>
  <si>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</si>
  <si>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</si>
  <si>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</si>
  <si>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</si>
  <si>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M.E. DINORAH MARTÍNEZ PELAYO</t>
  </si>
  <si>
    <t>IGEM</t>
  </si>
  <si>
    <t>L.C. ANA KARENINA CÓRDOBA FERMÁN</t>
  </si>
  <si>
    <t>DINAMICA SOCIAL</t>
  </si>
  <si>
    <t>FEBRERO-JUNIO 2025</t>
  </si>
  <si>
    <t>207-A</t>
  </si>
  <si>
    <t>207-B</t>
  </si>
  <si>
    <t>207-C</t>
  </si>
  <si>
    <t>TALLER DE ETICA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</si>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</sst>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257736</xdr:colOff>
      <xdr:row>33</xdr:row>
      <xdr:rowOff>65259</xdr:rowOff>
    </xdr:from>
    <xdr:to>
      <xdr:col>3</xdr:col>
      <xdr:colOff>915893</xdr:colOff>
      <xdr:row>33</xdr:row>
      <xdr:rowOff>783091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35089" y="7494759"/>
          <a:ext cx="1509804" cy="7178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33</xdr:row>
      <xdr:rowOff>11205</xdr:rowOff>
    </xdr:from>
    <xdr:to>
      <xdr:col>3</xdr:col>
      <xdr:colOff>1285687</xdr:colOff>
      <xdr:row>33</xdr:row>
      <xdr:rowOff>729037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81618" y="7474323"/>
          <a:ext cx="1509804" cy="717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168088</xdr:colOff>
      <xdr:row>33</xdr:row>
      <xdr:rowOff>44824</xdr:rowOff>
    </xdr:from>
    <xdr:to>
      <xdr:col>3</xdr:col>
      <xdr:colOff>1173628</xdr:colOff>
      <xdr:row>33</xdr:row>
      <xdr:rowOff>762656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59206" y="7507942"/>
          <a:ext cx="1509804" cy="7178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I14" sqref="I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17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3</v>
      </c>
      <c r="G8" s="4" t="s">
        <v>6</v>
      </c>
      <c r="H8" s="5">
        <v>2</v>
      </c>
      <c r="I8" s="35" t="s">
        <v>7</v>
      </c>
      <c r="J8" s="35"/>
      <c r="K8" s="35"/>
      <c r="L8" s="29" t="s">
        <v>36</v>
      </c>
      <c r="M8" s="29"/>
      <c r="N8" s="29"/>
    </row>
    <row r="10" spans="1:14" ht="13" x14ac:dyDescent="0.3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>
        <v>17</v>
      </c>
      <c r="G14" s="9"/>
      <c r="H14" s="10"/>
      <c r="I14" s="9">
        <v>0</v>
      </c>
      <c r="J14" s="10"/>
      <c r="K14" s="9"/>
      <c r="L14" s="10"/>
      <c r="M14" s="9">
        <v>100</v>
      </c>
      <c r="N14" s="15">
        <v>0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/>
      <c r="L15" s="10"/>
      <c r="M15" s="9">
        <v>100</v>
      </c>
      <c r="N15" s="15">
        <v>0</v>
      </c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>
        <v>18</v>
      </c>
      <c r="G16" s="9"/>
      <c r="H16" s="10"/>
      <c r="I16" s="9">
        <v>1</v>
      </c>
      <c r="J16" s="10"/>
      <c r="K16" s="9"/>
      <c r="L16" s="10"/>
      <c r="M16" s="9">
        <v>95</v>
      </c>
      <c r="N16" s="15">
        <v>0.05</v>
      </c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1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52</v>
      </c>
      <c r="G28" s="17">
        <f>SUM(G14:G27)</f>
        <v>0</v>
      </c>
      <c r="H28" s="18"/>
      <c r="I28" s="17">
        <v>6</v>
      </c>
      <c r="J28" s="18"/>
      <c r="K28" s="17">
        <f>SUM(K14:K27)</f>
        <v>0</v>
      </c>
      <c r="L28" s="18"/>
      <c r="M28" s="17">
        <f>AVERAGE(M14:M27)</f>
        <v>98.333333333333329</v>
      </c>
      <c r="N28" s="19">
        <f>AVERAGE(N14:N27)</f>
        <v>1.6666666666666666E-2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M.E. DINORAH MARTÍNEZ PELAYO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12" zoomScale="85" zoomScaleNormal="85" zoomScaleSheetLayoutView="100" workbookViewId="0">
      <selection activeCell="P24" sqref="P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8</v>
      </c>
      <c r="B10" s="29" t="str">
        <f>'1'!B10</f>
        <v>M.E. DINORAH MARTÍNEZ PELAYO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35</v>
      </c>
      <c r="B14" s="9" t="s">
        <v>41</v>
      </c>
      <c r="C14" s="21" t="s">
        <v>37</v>
      </c>
      <c r="D14" s="9" t="s">
        <v>33</v>
      </c>
      <c r="E14" s="9">
        <v>17</v>
      </c>
      <c r="F14" s="9">
        <v>17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97</v>
      </c>
      <c r="N14" s="15">
        <v>0.35</v>
      </c>
    </row>
    <row r="15" spans="1:14" s="11" customFormat="1" x14ac:dyDescent="0.25">
      <c r="A15" s="8" t="s">
        <v>35</v>
      </c>
      <c r="B15" s="9" t="s">
        <v>41</v>
      </c>
      <c r="C15" s="21" t="s">
        <v>38</v>
      </c>
      <c r="D15" s="9" t="s">
        <v>33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0.76</v>
      </c>
    </row>
    <row r="16" spans="1:14" s="11" customFormat="1" x14ac:dyDescent="0.25">
      <c r="A16" s="8" t="s">
        <v>40</v>
      </c>
      <c r="B16" s="9" t="s">
        <v>41</v>
      </c>
      <c r="C16" s="21" t="s">
        <v>39</v>
      </c>
      <c r="D16" s="9" t="s">
        <v>33</v>
      </c>
      <c r="E16" s="9">
        <v>19</v>
      </c>
      <c r="F16" s="9">
        <v>19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83</v>
      </c>
      <c r="N16" s="15">
        <v>0.47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M.E. DINORAH MARTÍNEZ PELAYO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A14" sqref="A14:E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8</v>
      </c>
      <c r="B10" s="29" t="str">
        <f>'1'!B10</f>
        <v>M.E. DINORAH MARTÍNEZ PELAYO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53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M.E. DINORAH MARTÍNEZ PELAYO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A14" sqref="A14:E1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8</v>
      </c>
      <c r="B10" s="29" t="str">
        <f>'1'!B10</f>
        <v>M.E. DINORAH MARTÍNEZ PELAYO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/>
      <c r="G14" s="9"/>
      <c r="H14" s="10"/>
      <c r="I14" s="9">
        <v>0</v>
      </c>
      <c r="J14" s="10"/>
      <c r="K14" s="9"/>
      <c r="L14" s="10"/>
      <c r="M14" s="9"/>
      <c r="N14" s="15"/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53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M.E. DINORAH MARTÍNEZ PELAYO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L24" sqref="L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 t="s">
        <v>29</v>
      </c>
      <c r="C8" s="29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5" t="s">
        <v>7</v>
      </c>
      <c r="J8" s="35"/>
      <c r="K8" s="35"/>
      <c r="L8" s="29" t="str">
        <f>'1'!L8</f>
        <v>FEBRERO-JUNIO 2025</v>
      </c>
      <c r="M8" s="29"/>
      <c r="N8" s="29"/>
    </row>
    <row r="10" spans="1:14" ht="13" x14ac:dyDescent="0.3">
      <c r="A10" s="4" t="s">
        <v>8</v>
      </c>
      <c r="B10" s="29" t="str">
        <f>'1'!B10</f>
        <v>M.E. DINORAH MARTÍNEZ PELAYO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8" t="s">
        <v>35</v>
      </c>
      <c r="B14" s="9" t="s">
        <v>21</v>
      </c>
      <c r="C14" s="21" t="s">
        <v>37</v>
      </c>
      <c r="D14" s="9" t="s">
        <v>33</v>
      </c>
      <c r="E14" s="9">
        <v>17</v>
      </c>
      <c r="F14" s="9">
        <v>22</v>
      </c>
      <c r="G14" s="9">
        <v>0</v>
      </c>
      <c r="H14" s="10">
        <f t="shared" ref="H14:H16" si="0">F14/E14</f>
        <v>1.2941176470588236</v>
      </c>
      <c r="I14" s="9">
        <f t="shared" ref="I14:I28" si="1">(E14-SUM(F14:G14))-K14</f>
        <v>-5</v>
      </c>
      <c r="J14" s="10">
        <f t="shared" ref="J14:J28" si="2">I14/E14</f>
        <v>-0.29411764705882354</v>
      </c>
      <c r="K14" s="9">
        <v>0</v>
      </c>
      <c r="L14" s="10">
        <f t="shared" ref="L14:L28" si="3">K14/E14</f>
        <v>0</v>
      </c>
      <c r="M14" s="9">
        <v>88</v>
      </c>
      <c r="N14" s="15">
        <v>0.12</v>
      </c>
    </row>
    <row r="15" spans="1:14" s="11" customFormat="1" x14ac:dyDescent="0.25">
      <c r="A15" s="8" t="s">
        <v>35</v>
      </c>
      <c r="B15" s="9" t="s">
        <v>21</v>
      </c>
      <c r="C15" s="21" t="s">
        <v>38</v>
      </c>
      <c r="D15" s="9" t="s">
        <v>33</v>
      </c>
      <c r="E15" s="9">
        <v>17</v>
      </c>
      <c r="F15" s="9">
        <v>34</v>
      </c>
      <c r="G15" s="9">
        <v>0</v>
      </c>
      <c r="H15" s="10">
        <f t="shared" si="0"/>
        <v>2</v>
      </c>
      <c r="I15" s="9">
        <f t="shared" si="1"/>
        <v>-17</v>
      </c>
      <c r="J15" s="10">
        <f t="shared" si="2"/>
        <v>-1</v>
      </c>
      <c r="K15" s="9">
        <v>0</v>
      </c>
      <c r="L15" s="10">
        <f t="shared" si="3"/>
        <v>0</v>
      </c>
      <c r="M15" s="9">
        <v>83</v>
      </c>
      <c r="N15" s="15">
        <v>0.17</v>
      </c>
    </row>
    <row r="16" spans="1:14" s="11" customFormat="1" x14ac:dyDescent="0.25">
      <c r="A16" s="8" t="s">
        <v>40</v>
      </c>
      <c r="B16" s="9" t="s">
        <v>21</v>
      </c>
      <c r="C16" s="21" t="s">
        <v>39</v>
      </c>
      <c r="D16" s="9" t="s">
        <v>33</v>
      </c>
      <c r="E16" s="9">
        <v>19</v>
      </c>
      <c r="F16" s="9">
        <v>2</v>
      </c>
      <c r="G16" s="9">
        <v>0</v>
      </c>
      <c r="H16" s="10">
        <f t="shared" si="0"/>
        <v>0.10526315789473684</v>
      </c>
      <c r="I16" s="9">
        <f t="shared" si="1"/>
        <v>17</v>
      </c>
      <c r="J16" s="10">
        <f t="shared" si="2"/>
        <v>0.89473684210526316</v>
      </c>
      <c r="K16" s="9">
        <v>0</v>
      </c>
      <c r="L16" s="10">
        <f t="shared" si="3"/>
        <v>0</v>
      </c>
      <c r="M16" s="9">
        <v>100</v>
      </c>
      <c r="N16" s="15">
        <v>0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53</v>
      </c>
      <c r="F28" s="17">
        <f>SUM(F14:F27)</f>
        <v>58</v>
      </c>
      <c r="G28" s="17">
        <f>SUM(G14:G27)</f>
        <v>0</v>
      </c>
      <c r="H28" s="18">
        <f>SUM(F28:G28)/E28</f>
        <v>1.0943396226415094</v>
      </c>
      <c r="I28" s="17">
        <f t="shared" si="1"/>
        <v>-5</v>
      </c>
      <c r="J28" s="18">
        <f t="shared" si="2"/>
        <v>-9.4339622641509441E-2</v>
      </c>
      <c r="K28" s="17">
        <f>SUM(K14:K27)</f>
        <v>0</v>
      </c>
      <c r="L28" s="18">
        <f t="shared" si="3"/>
        <v>0</v>
      </c>
      <c r="M28" s="17">
        <f>AVERAGE(M14:M27)</f>
        <v>90.333333333333329</v>
      </c>
      <c r="N28" s="19">
        <f>AVERAGE(N14:N27)</f>
        <v>9.6666666666666679E-2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M.E. DINORAH MARTÍNEZ PELAYO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DINORAH MARTINEZ PELAYO</cp:lastModifiedBy>
  <cp:revision/>
  <dcterms:created xsi:type="dcterms:W3CDTF">2021-11-22T14:45:25Z</dcterms:created>
  <dcterms:modified xsi:type="dcterms:W3CDTF">2025-04-07T19:12:03Z</dcterms:modified>
  <cp:category/>
  <cp:contentStatus/>
</cp:coreProperties>
</file>