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2025\FEBRERO-JULIO 2025\DOCENCIA\PRIMER\"/>
    </mc:Choice>
  </mc:AlternateContent>
  <xr:revisionPtr revIDLastSave="0" documentId="13_ncr:1_{3E4EDCBC-8B06-4D76-8AE8-7E4AD7DB2366}" xr6:coauthVersionLast="47" xr6:coauthVersionMax="47" xr10:uidLastSave="{00000000-0000-0000-0000-000000000000}"/>
  <bookViews>
    <workbookView xWindow="-108" yWindow="-108" windowWidth="23256" windowHeight="12456" tabRatio="685" activeTab="3" xr2:uid="{00000000-000D-0000-FFFF-FFFF00000000}"/>
  </bookViews>
  <sheets>
    <sheet name="MINERIA DE DATOS" sheetId="4" r:id="rId1"/>
    <sheet name="LENGUAJES Y AUTOMAS 2" sheetId="3" r:id="rId2"/>
    <sheet name="LENGUAJES Y AUTOMATAS 2" sheetId="6" r:id="rId3"/>
    <sheet name="FUNDAMENTOS DE BASE DE DATO (2)" sheetId="7" r:id="rId4"/>
    <sheet name="FUNDAMENTOS DE BASE DE DATOS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4" l="1"/>
  <c r="Q20" i="4"/>
  <c r="K31" i="7"/>
  <c r="J31" i="7"/>
  <c r="Q28" i="7"/>
  <c r="P28" i="7"/>
  <c r="O28" i="7"/>
  <c r="N28" i="7"/>
  <c r="M28" i="7"/>
  <c r="L28" i="7"/>
  <c r="K28" i="7"/>
  <c r="J28" i="7"/>
  <c r="Q27" i="7"/>
  <c r="Q30" i="7" s="1"/>
  <c r="P27" i="7"/>
  <c r="P30" i="7" s="1"/>
  <c r="O27" i="7"/>
  <c r="O30" i="7" s="1"/>
  <c r="N27" i="7"/>
  <c r="M27" i="7"/>
  <c r="L27" i="7"/>
  <c r="K27" i="7"/>
  <c r="K30" i="7" s="1"/>
  <c r="J27" i="7"/>
  <c r="Q26" i="7"/>
  <c r="Q29" i="7" s="1"/>
  <c r="P26" i="7"/>
  <c r="P29" i="7" s="1"/>
  <c r="O26" i="7"/>
  <c r="N26" i="7"/>
  <c r="N29" i="7" s="1"/>
  <c r="M26" i="7"/>
  <c r="M29" i="7" s="1"/>
  <c r="L26" i="7"/>
  <c r="L29" i="7" s="1"/>
  <c r="K26" i="7"/>
  <c r="K29" i="7" s="1"/>
  <c r="J26" i="7"/>
  <c r="B14" i="7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10" i="7"/>
  <c r="B11" i="7" s="1"/>
  <c r="K22" i="3"/>
  <c r="J30" i="7" l="1"/>
  <c r="J29" i="7"/>
  <c r="O29" i="7"/>
  <c r="L30" i="7"/>
  <c r="M30" i="7"/>
  <c r="N30" i="7"/>
  <c r="J24" i="3"/>
  <c r="J22" i="3"/>
  <c r="J22" i="4"/>
  <c r="J19" i="6" l="1"/>
  <c r="B11" i="6"/>
  <c r="B14" i="6"/>
  <c r="Q9" i="4"/>
  <c r="Q10" i="4"/>
  <c r="Q11" i="4"/>
  <c r="Q12" i="4"/>
  <c r="Q13" i="4"/>
  <c r="Q14" i="4"/>
  <c r="Q15" i="4"/>
  <c r="Q16" i="4"/>
  <c r="Q17" i="4"/>
  <c r="Q18" i="4"/>
  <c r="Q19" i="4"/>
  <c r="K39" i="1"/>
  <c r="J39" i="1"/>
  <c r="J27" i="4"/>
  <c r="K24" i="6"/>
  <c r="J24" i="6"/>
  <c r="K27" i="3"/>
  <c r="J27" i="3"/>
  <c r="B10" i="1"/>
  <c r="B11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21" i="6"/>
  <c r="O21" i="6"/>
  <c r="N21" i="6"/>
  <c r="M21" i="6"/>
  <c r="L21" i="6"/>
  <c r="K21" i="6"/>
  <c r="J21" i="6"/>
  <c r="P20" i="6"/>
  <c r="O20" i="6"/>
  <c r="N20" i="6"/>
  <c r="M20" i="6"/>
  <c r="L20" i="6"/>
  <c r="K20" i="6"/>
  <c r="J20" i="6"/>
  <c r="P19" i="6"/>
  <c r="O19" i="6"/>
  <c r="N19" i="6"/>
  <c r="M19" i="6"/>
  <c r="L19" i="6"/>
  <c r="K19" i="6"/>
  <c r="P24" i="4"/>
  <c r="O24" i="4"/>
  <c r="N24" i="4"/>
  <c r="M24" i="4"/>
  <c r="L24" i="4"/>
  <c r="K24" i="4"/>
  <c r="J24" i="4"/>
  <c r="P23" i="4"/>
  <c r="O23" i="4"/>
  <c r="N23" i="4"/>
  <c r="M23" i="4"/>
  <c r="L23" i="4"/>
  <c r="K23" i="4"/>
  <c r="J23" i="4"/>
  <c r="P22" i="4"/>
  <c r="P25" i="4" s="1"/>
  <c r="O22" i="4"/>
  <c r="O25" i="4" s="1"/>
  <c r="N22" i="4"/>
  <c r="N25" i="4" s="1"/>
  <c r="M22" i="4"/>
  <c r="L22" i="4"/>
  <c r="K22" i="4"/>
  <c r="B10" i="4"/>
  <c r="B11" i="4" s="1"/>
  <c r="B12" i="4" s="1"/>
  <c r="P24" i="3"/>
  <c r="O24" i="3"/>
  <c r="N24" i="3"/>
  <c r="M24" i="3"/>
  <c r="L24" i="3"/>
  <c r="K24" i="3"/>
  <c r="P23" i="3"/>
  <c r="O23" i="3"/>
  <c r="N23" i="3"/>
  <c r="M23" i="3"/>
  <c r="L23" i="3"/>
  <c r="K23" i="3"/>
  <c r="J23" i="3"/>
  <c r="P22" i="3"/>
  <c r="P25" i="3" s="1"/>
  <c r="O22" i="3"/>
  <c r="O25" i="3" s="1"/>
  <c r="N22" i="3"/>
  <c r="M22" i="3"/>
  <c r="L22" i="3"/>
  <c r="B11" i="3"/>
  <c r="B12" i="3" s="1"/>
  <c r="B15" i="3" s="1"/>
  <c r="B16" i="3" s="1"/>
  <c r="B17" i="3" s="1"/>
  <c r="B19" i="3" s="1"/>
  <c r="B20" i="3" s="1"/>
  <c r="L25" i="4" l="1"/>
  <c r="O22" i="6"/>
  <c r="L22" i="6"/>
  <c r="P22" i="6"/>
  <c r="M22" i="6"/>
  <c r="N22" i="6"/>
  <c r="J22" i="6"/>
  <c r="K22" i="6"/>
  <c r="J25" i="3"/>
  <c r="K25" i="3"/>
  <c r="L25" i="3"/>
  <c r="M25" i="3"/>
  <c r="N25" i="3"/>
  <c r="K25" i="4"/>
  <c r="M25" i="4"/>
  <c r="K26" i="4"/>
  <c r="M26" i="4"/>
  <c r="O26" i="4"/>
  <c r="J25" i="4"/>
  <c r="J26" i="3"/>
  <c r="K23" i="6"/>
  <c r="Q35" i="1"/>
  <c r="Q34" i="1"/>
  <c r="Q24" i="4"/>
  <c r="L26" i="3"/>
  <c r="N26" i="3"/>
  <c r="P26" i="3"/>
  <c r="Q36" i="1"/>
  <c r="Q24" i="3"/>
  <c r="K26" i="3"/>
  <c r="M26" i="3"/>
  <c r="O26" i="3"/>
  <c r="L26" i="4"/>
  <c r="N26" i="4"/>
  <c r="P26" i="4"/>
  <c r="J23" i="6"/>
  <c r="L23" i="6"/>
  <c r="N23" i="6"/>
  <c r="P23" i="6"/>
  <c r="Q21" i="6"/>
  <c r="M23" i="6"/>
  <c r="O23" i="6"/>
  <c r="Q19" i="6"/>
  <c r="Q20" i="6"/>
  <c r="J26" i="4"/>
  <c r="Q22" i="4"/>
  <c r="Q23" i="4"/>
  <c r="Q22" i="3"/>
  <c r="Q23" i="3"/>
  <c r="K36" i="1"/>
  <c r="L36" i="1"/>
  <c r="M36" i="1"/>
  <c r="N36" i="1"/>
  <c r="O36" i="1"/>
  <c r="P36" i="1"/>
  <c r="J36" i="1"/>
  <c r="K35" i="1"/>
  <c r="L35" i="1"/>
  <c r="M35" i="1"/>
  <c r="N35" i="1"/>
  <c r="O35" i="1"/>
  <c r="P35" i="1"/>
  <c r="K34" i="1"/>
  <c r="L34" i="1"/>
  <c r="M34" i="1"/>
  <c r="N34" i="1"/>
  <c r="O34" i="1"/>
  <c r="P34" i="1"/>
  <c r="J35" i="1"/>
  <c r="J34" i="1"/>
  <c r="Q37" i="1" l="1"/>
  <c r="Q23" i="6"/>
  <c r="Q26" i="3"/>
  <c r="Q25" i="4"/>
  <c r="Q26" i="4"/>
  <c r="Q38" i="1"/>
  <c r="Q25" i="3"/>
  <c r="Q22" i="6"/>
  <c r="K38" i="1" l="1"/>
  <c r="L38" i="1"/>
  <c r="M38" i="1"/>
  <c r="N38" i="1"/>
  <c r="O38" i="1"/>
  <c r="P38" i="1"/>
  <c r="K37" i="1"/>
  <c r="L37" i="1"/>
  <c r="M37" i="1"/>
  <c r="N37" i="1"/>
  <c r="O37" i="1"/>
  <c r="P37" i="1"/>
  <c r="J38" i="1"/>
  <c r="J37" i="1"/>
</calcChain>
</file>

<file path=xl/sharedStrings.xml><?xml version="1.0" encoding="utf-8"?>
<sst xmlns="http://schemas.openxmlformats.org/spreadsheetml/2006/main" count="297" uniqueCount="191">
  <si>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</si>
  <si>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</si>
  <si>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</si>
  <si>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</si>
  <si>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</si>
  <si>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</si>
  <si>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</si>
  <si>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</si>
  <si>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</si>
  <si>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</si>
  <si>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</si>
  <si>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</si>
  <si>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</si>
  <si>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</si>
  <si>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</si>
  <si>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</si>
  <si>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</si>
  <si>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</si>
  <si>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</si>
  <si>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</si>
  <si>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</si>
  <si>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</si>
  <si>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</si>
  <si>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</si>
  <si>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</si>
  <si>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</si>
  <si>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>HERNANDEZ CORTES JADE DAINARA</t>
  </si>
  <si>
    <t>ORTIZ VERGARA DIEGO DE JESUS</t>
  </si>
  <si>
    <t>TOTO BAUTISTA EDUARDO ABISAI</t>
  </si>
  <si>
    <t>211U0179</t>
  </si>
  <si>
    <t>BETAZA PEREZ EMILY JOANA</t>
  </si>
  <si>
    <t>CRUZ GUTIERREZ FRANCISCO JAVIER</t>
  </si>
  <si>
    <t>GARCIA CASADOS JEREMY</t>
  </si>
  <si>
    <t>GARCIA TOME EVELYN JANNET</t>
  </si>
  <si>
    <t>HERNANDEZ GORGONIO ITZEL ARIDAY</t>
  </si>
  <si>
    <t>MARTINEZ MARCIAL DIEGO ADOLFO</t>
  </si>
  <si>
    <t>MARTINEZ PAXTIAN FERNANDO</t>
  </si>
  <si>
    <t>PALMA SIFUENTES DIEGO EDUARDO</t>
  </si>
  <si>
    <t>RODRIGUEZ BLANCO MELINA</t>
  </si>
  <si>
    <t>231U0146</t>
  </si>
  <si>
    <t>231U0151</t>
  </si>
  <si>
    <t>231U0155</t>
  </si>
  <si>
    <t>231U0156</t>
  </si>
  <si>
    <t>231U0157</t>
  </si>
  <si>
    <t>231U0161</t>
  </si>
  <si>
    <t>231U0175</t>
  </si>
  <si>
    <t>FLORES OLIVEROS FRANCISCO JESUS</t>
  </si>
  <si>
    <t>221U0233</t>
  </si>
  <si>
    <t>221U0198</t>
  </si>
  <si>
    <t>221U0190</t>
  </si>
  <si>
    <t xml:space="preserve">231U0140 </t>
  </si>
  <si>
    <t xml:space="preserve">CANCINO MENENDEZ GUADALUPE  </t>
  </si>
  <si>
    <t xml:space="preserve"> CHIGO VÁSQUEZ RICARDO</t>
  </si>
  <si>
    <t xml:space="preserve"> 221U0198</t>
  </si>
  <si>
    <t xml:space="preserve">CATEMAXCA ORTIZ YARELI  </t>
  </si>
  <si>
    <t xml:space="preserve">231U0141 </t>
  </si>
  <si>
    <t xml:space="preserve">231U0137 </t>
  </si>
  <si>
    <t xml:space="preserve">231U0147 </t>
  </si>
  <si>
    <t xml:space="preserve">CRUZ AMBROSIO BRIAN JOSUE  </t>
  </si>
  <si>
    <t xml:space="preserve"> 231U0148 </t>
  </si>
  <si>
    <t xml:space="preserve"> CRUZ CASTILLO JOSUE  </t>
  </si>
  <si>
    <t xml:space="preserve"> CONTRERAS ARAIZA ZAIDA GUADALUPE </t>
  </si>
  <si>
    <t xml:space="preserve">231U0149 </t>
  </si>
  <si>
    <t>ESCALERA GARCIA ORLANDO ALEXIS</t>
  </si>
  <si>
    <t>231U0469</t>
  </si>
  <si>
    <t>FONSECA ALVIZAR JAIRO ALAIN</t>
  </si>
  <si>
    <t xml:space="preserve">231U0158 </t>
  </si>
  <si>
    <t xml:space="preserve"> HERNANDEZ GARRIDO DIEGO  </t>
  </si>
  <si>
    <t xml:space="preserve">231U0160 </t>
  </si>
  <si>
    <t xml:space="preserve"> LOPEZ BARRAZA ERICK ALEJANDRO </t>
  </si>
  <si>
    <t xml:space="preserve"> 231U0162</t>
  </si>
  <si>
    <t xml:space="preserve">LOPEZ MEDINA ROXANA </t>
  </si>
  <si>
    <t xml:space="preserve">  231U0163 </t>
  </si>
  <si>
    <t xml:space="preserve"> MARTINEZ AGUILAR HERTZHEL RAMSES</t>
  </si>
  <si>
    <t xml:space="preserve"> 231U0166</t>
  </si>
  <si>
    <t xml:space="preserve"> 231U0168</t>
  </si>
  <si>
    <t xml:space="preserve"> MIROS CALIENTE JOSE DE JESUS</t>
  </si>
  <si>
    <t xml:space="preserve">JUAN PALACIOS SARA  </t>
  </si>
  <si>
    <t xml:space="preserve">231U0484 </t>
  </si>
  <si>
    <t xml:space="preserve"> 221U0245 </t>
  </si>
  <si>
    <t>CEBALLOS SERRANO JOSE ENRIQUE</t>
  </si>
  <si>
    <t>VELAZCO PALMA PABLO ALEJANDRO</t>
  </si>
  <si>
    <t xml:space="preserve">201U0102 </t>
  </si>
  <si>
    <t xml:space="preserve">CANO CAZARIN GONZALO YAHIR  </t>
  </si>
  <si>
    <t xml:space="preserve">3 211U0011 </t>
  </si>
  <si>
    <t>211U0473</t>
  </si>
  <si>
    <t xml:space="preserve"> CRUZ XALA VICTOR JOSE</t>
  </si>
  <si>
    <t xml:space="preserve"> DIAZ POLITO CARLOS DAVID  </t>
  </si>
  <si>
    <t xml:space="preserve">201U0563 </t>
  </si>
  <si>
    <t xml:space="preserve"> HERNANDEZ AZAMAR LEONARDO  </t>
  </si>
  <si>
    <t xml:space="preserve">201U0114 </t>
  </si>
  <si>
    <t xml:space="preserve"> MENDOZA FERNANDEZ CARLOS DANIEL </t>
  </si>
  <si>
    <t xml:space="preserve"> 211U0547</t>
  </si>
  <si>
    <t xml:space="preserve"> MIXTEGA SOSA JUAN DANIEL</t>
  </si>
  <si>
    <t xml:space="preserve"> 211U0193 </t>
  </si>
  <si>
    <t xml:space="preserve"> OLIN CAMACHO FLOR DEL CARMEN</t>
  </si>
  <si>
    <t>211U0194</t>
  </si>
  <si>
    <t xml:space="preserve">ORTIZ DOMINGUEZ KEISSLY </t>
  </si>
  <si>
    <t xml:space="preserve">   211U0195 </t>
  </si>
  <si>
    <t xml:space="preserve">  211U0199</t>
  </si>
  <si>
    <t xml:space="preserve">RAMIREZ MUNOZ TERESA </t>
  </si>
  <si>
    <t xml:space="preserve"> 211U0203</t>
  </si>
  <si>
    <t xml:space="preserve">CHAGA CHAGALA ISAAC   </t>
  </si>
  <si>
    <t xml:space="preserve">221U0185 </t>
  </si>
  <si>
    <t xml:space="preserve">AGUILERA ATAXCA JUAN JOSÉ  </t>
  </si>
  <si>
    <t xml:space="preserve"> BAXIN BAEZ YAJDIEL EMIR  </t>
  </si>
  <si>
    <t xml:space="preserve"> CHIGO VÁSQUEZ RICARDO  </t>
  </si>
  <si>
    <t xml:space="preserve"> 221U0200 </t>
  </si>
  <si>
    <t xml:space="preserve">CONSTANTINO CARDENAS PABLO ANTONIO  </t>
  </si>
  <si>
    <t xml:space="preserve">221U0205 </t>
  </si>
  <si>
    <t xml:space="preserve">FERMÁN CAMPOS ANA VALERIA  </t>
  </si>
  <si>
    <t xml:space="preserve">221U0212 </t>
  </si>
  <si>
    <t xml:space="preserve">221U0213 </t>
  </si>
  <si>
    <t xml:space="preserve">GUATEMALA PEREZ JOSE MANUEL </t>
  </si>
  <si>
    <t xml:space="preserve"> HERNANDEZ CISNEROS TAIRY </t>
  </si>
  <si>
    <t xml:space="preserve">221U0214 </t>
  </si>
  <si>
    <t xml:space="preserve">221U0223 </t>
  </si>
  <si>
    <t xml:space="preserve">MAXO MALDONADO DANIEL </t>
  </si>
  <si>
    <t xml:space="preserve"> PEREZ MENDOZA JUAN CARLOS  </t>
  </si>
  <si>
    <t xml:space="preserve"> 221U0237</t>
  </si>
  <si>
    <t xml:space="preserve"> POLITO MIXTEGA RICARDO </t>
  </si>
  <si>
    <t xml:space="preserve">  221U0192 </t>
  </si>
  <si>
    <t xml:space="preserve">BAXIN MIXTEGA EDUARDO IVÁN  </t>
  </si>
  <si>
    <t xml:space="preserve">221U0197 </t>
  </si>
  <si>
    <t xml:space="preserve">CASTRO MARTÍNEZ YOSEF EDUARDO  </t>
  </si>
  <si>
    <t xml:space="preserve">221U0201 </t>
  </si>
  <si>
    <t xml:space="preserve">COSME MORENO JOSÉ DE JESÚS </t>
  </si>
  <si>
    <t>221U0222</t>
  </si>
  <si>
    <t xml:space="preserve"> MARTINEZ VERA ERICK </t>
  </si>
  <si>
    <t xml:space="preserve">221U0228 </t>
  </si>
  <si>
    <t xml:space="preserve">MORENO LANDA MONSERRAT </t>
  </si>
  <si>
    <t xml:space="preserve">221U0230 </t>
  </si>
  <si>
    <t xml:space="preserve">PALAYO CARRANZA MONTSERRAT </t>
  </si>
  <si>
    <t xml:space="preserve">221U0232 </t>
  </si>
  <si>
    <t xml:space="preserve">PEREZ CARRASCO DIANA CECILIA </t>
  </si>
  <si>
    <t xml:space="preserve"> 221U0263 </t>
  </si>
  <si>
    <t xml:space="preserve">PEREZ HERNANDEZ AARON DE JESUS </t>
  </si>
  <si>
    <t xml:space="preserve">221U0246 </t>
  </si>
  <si>
    <t xml:space="preserve">SALAZAR URIETA LUIS ELIAS </t>
  </si>
  <si>
    <t xml:space="preserve"> 221U0256 </t>
  </si>
  <si>
    <t>YLLESCAS ACOSTA YOVANA</t>
  </si>
  <si>
    <t>MINERIA DE DATOS</t>
  </si>
  <si>
    <t>FEB-JUN 2025</t>
  </si>
  <si>
    <t>804IN</t>
  </si>
  <si>
    <t>201U0126</t>
  </si>
  <si>
    <t>VERA TEOBAL JOSE GUADALUPE</t>
  </si>
  <si>
    <t>LENGUAJES Y AUTOMATAS II</t>
  </si>
  <si>
    <t>604 A</t>
  </si>
  <si>
    <t>211U0181</t>
  </si>
  <si>
    <t>211U0195</t>
  </si>
  <si>
    <t>FEB-JUN 25</t>
  </si>
  <si>
    <t>604B</t>
  </si>
  <si>
    <t>FUNDAMENTOS DE BASE DE DATOS</t>
  </si>
  <si>
    <t>404 A</t>
  </si>
  <si>
    <t>231U0142</t>
  </si>
  <si>
    <t>231U0632</t>
  </si>
  <si>
    <t>PUCHETA FLORES GIOVANNA MONTSERRAT</t>
  </si>
  <si>
    <t>404 B</t>
  </si>
  <si>
    <t>CAGAL CRUZ SERGIO</t>
  </si>
  <si>
    <t>CAGAL FISCAL ALEJANDRO</t>
  </si>
  <si>
    <t>CAGAL HERNANDEZ NOE DE JESUS</t>
  </si>
  <si>
    <t>CHACHA AMBROS ESLI GABRIELA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</si>
  <si>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</si>
  <si>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</si>
  <si>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</si>
  <si>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</si>
  <si>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</si>
  <si>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OJEDA ANTELY MARCO ANTONIO</t>
  </si>
  <si>
    <t>QUINO TEJEDA ABIL JOHENDI</t>
  </si>
  <si>
    <t>SANDOVAL CORTES CELIA YAZMIN</t>
  </si>
  <si>
    <t>TEOBA MARTINEZ YAHAIRA DEL SOL</t>
  </si>
  <si>
    <t>TEOBAL CRUZ JOSE MANUEL</t>
  </si>
  <si>
    <t>TEOBLA ORTIZ AXEL DE JESUS</t>
  </si>
  <si>
    <t>231U0178</t>
  </si>
  <si>
    <t>231U0177</t>
  </si>
  <si>
    <t>231U0176</t>
  </si>
  <si>
    <t>231U0628</t>
  </si>
  <si>
    <t>231U0180</t>
  </si>
  <si>
    <t>231U0350</t>
  </si>
  <si>
    <t>231U0173</t>
  </si>
  <si>
    <t>231U0673</t>
  </si>
  <si>
    <t>231U0165</t>
  </si>
  <si>
    <t xml:space="preserve"> 231U0159</t>
  </si>
  <si>
    <t>231U0154</t>
  </si>
  <si>
    <t>231U0153</t>
  </si>
  <si>
    <t xml:space="preserve"> 221U0152</t>
  </si>
  <si>
    <t>231U0143</t>
  </si>
  <si>
    <t>231U0139</t>
  </si>
  <si>
    <t>231U0459</t>
  </si>
  <si>
    <t>231U01378</t>
  </si>
  <si>
    <t>VALLE MARTINEZ KEVIN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</si>
</sst>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0"/>
  <sheetViews>
    <sheetView zoomScale="84" zoomScaleNormal="84" workbookViewId="0">
      <selection activeCell="K9" sqref="K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1" customWidth="1"/>
    <col min="8" max="8" width="7.6640625" customWidth="1"/>
    <col min="9" max="9" width="5.5546875" customWidth="1"/>
    <col min="10" max="10" width="6.664062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0" t="s">
        <v>141</v>
      </c>
      <c r="E4" s="20"/>
      <c r="F4" s="20"/>
      <c r="G4" s="20"/>
      <c r="I4" t="s">
        <v>1</v>
      </c>
      <c r="J4" s="21" t="s">
        <v>143</v>
      </c>
      <c r="K4" s="21"/>
      <c r="M4" t="s">
        <v>2</v>
      </c>
      <c r="N4" s="22">
        <v>45720</v>
      </c>
      <c r="O4" s="2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1" t="s">
        <v>142</v>
      </c>
      <c r="E6" s="21"/>
      <c r="F6" s="21"/>
      <c r="G6" s="21"/>
      <c r="I6" s="23" t="s">
        <v>22</v>
      </c>
      <c r="J6" s="23"/>
      <c r="K6" s="24" t="s">
        <v>25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82</v>
      </c>
      <c r="D9" s="17" t="s">
        <v>83</v>
      </c>
      <c r="E9" s="17"/>
      <c r="F9" s="17"/>
      <c r="G9" s="17"/>
      <c r="H9" s="17"/>
      <c r="I9" s="17"/>
      <c r="J9" s="4">
        <v>70</v>
      </c>
      <c r="K9" s="4"/>
      <c r="L9" s="4"/>
      <c r="M9" s="4"/>
      <c r="N9" s="4"/>
      <c r="O9" s="4"/>
      <c r="P9" s="4"/>
      <c r="Q9" s="9">
        <f t="shared" ref="Q9:Q21" si="0">SUM(J9:P9)/4</f>
        <v>17.5</v>
      </c>
    </row>
    <row r="10" spans="2:18" x14ac:dyDescent="0.3">
      <c r="B10" s="6">
        <f t="shared" ref="B10:B12" si="1">B9+1</f>
        <v>2</v>
      </c>
      <c r="C10" s="6" t="s">
        <v>84</v>
      </c>
      <c r="D10" s="17" t="s">
        <v>102</v>
      </c>
      <c r="E10" s="17"/>
      <c r="F10" s="17"/>
      <c r="G10" s="17"/>
      <c r="H10" s="17"/>
      <c r="I10" s="17"/>
      <c r="J10" s="4">
        <v>75</v>
      </c>
      <c r="K10" s="4"/>
      <c r="L10" s="4"/>
      <c r="M10" s="4"/>
      <c r="N10" s="4"/>
      <c r="O10" s="4"/>
      <c r="P10" s="4"/>
      <c r="Q10" s="9">
        <f t="shared" si="0"/>
        <v>18.75</v>
      </c>
    </row>
    <row r="11" spans="2:18" x14ac:dyDescent="0.3">
      <c r="B11" s="6">
        <f t="shared" si="1"/>
        <v>3</v>
      </c>
      <c r="C11" s="6" t="s">
        <v>85</v>
      </c>
      <c r="D11" s="17" t="s">
        <v>86</v>
      </c>
      <c r="E11" s="17"/>
      <c r="F11" s="17"/>
      <c r="G11" s="17"/>
      <c r="H11" s="17"/>
      <c r="I11" s="17"/>
      <c r="J11" s="4">
        <v>80</v>
      </c>
      <c r="K11" s="4"/>
      <c r="L11" s="4"/>
      <c r="M11" s="4"/>
      <c r="N11" s="4"/>
      <c r="O11" s="4"/>
      <c r="P11" s="4"/>
      <c r="Q11" s="9">
        <f t="shared" si="0"/>
        <v>20</v>
      </c>
    </row>
    <row r="12" spans="2:18" x14ac:dyDescent="0.3">
      <c r="B12" s="6">
        <f t="shared" si="1"/>
        <v>4</v>
      </c>
      <c r="C12" s="6" t="s">
        <v>29</v>
      </c>
      <c r="D12" s="17" t="s">
        <v>87</v>
      </c>
      <c r="E12" s="17"/>
      <c r="F12" s="17"/>
      <c r="G12" s="17"/>
      <c r="H12" s="17"/>
      <c r="I12" s="17"/>
      <c r="J12" s="4">
        <v>73</v>
      </c>
      <c r="K12" s="4"/>
      <c r="L12" s="4"/>
      <c r="M12" s="4"/>
      <c r="N12" s="4"/>
      <c r="O12" s="4"/>
      <c r="P12" s="4"/>
      <c r="Q12" s="9">
        <f t="shared" si="0"/>
        <v>18.25</v>
      </c>
    </row>
    <row r="13" spans="2:18" x14ac:dyDescent="0.3">
      <c r="B13" s="6">
        <v>5</v>
      </c>
      <c r="C13" s="6" t="s">
        <v>88</v>
      </c>
      <c r="D13" s="17" t="s">
        <v>89</v>
      </c>
      <c r="E13" s="17"/>
      <c r="F13" s="17"/>
      <c r="G13" s="17"/>
      <c r="H13" s="17"/>
      <c r="I13" s="17"/>
      <c r="J13" s="4">
        <v>71</v>
      </c>
      <c r="K13" s="4"/>
      <c r="L13" s="4"/>
      <c r="M13" s="4"/>
      <c r="N13" s="4"/>
      <c r="O13" s="4"/>
      <c r="P13" s="4"/>
      <c r="Q13" s="9">
        <f t="shared" si="0"/>
        <v>17.75</v>
      </c>
    </row>
    <row r="14" spans="2:18" x14ac:dyDescent="0.3">
      <c r="B14" s="6">
        <v>6</v>
      </c>
      <c r="C14" s="6" t="s">
        <v>90</v>
      </c>
      <c r="D14" s="29" t="s">
        <v>91</v>
      </c>
      <c r="E14" s="30"/>
      <c r="F14" s="30"/>
      <c r="G14" s="30"/>
      <c r="H14" s="30"/>
      <c r="I14" s="31"/>
      <c r="J14" s="4">
        <v>0</v>
      </c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3">
      <c r="B15" s="6">
        <v>7</v>
      </c>
      <c r="C15" s="6" t="s">
        <v>92</v>
      </c>
      <c r="D15" s="29" t="s">
        <v>93</v>
      </c>
      <c r="E15" s="30"/>
      <c r="F15" s="30"/>
      <c r="G15" s="30"/>
      <c r="H15" s="30"/>
      <c r="I15" s="31"/>
      <c r="J15" s="4">
        <v>0</v>
      </c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3">
      <c r="B16" s="6">
        <v>8</v>
      </c>
      <c r="C16" s="6" t="s">
        <v>94</v>
      </c>
      <c r="D16" s="29" t="s">
        <v>95</v>
      </c>
      <c r="E16" s="30"/>
      <c r="F16" s="30"/>
      <c r="G16" s="30"/>
      <c r="H16" s="30"/>
      <c r="I16" s="31"/>
      <c r="J16" s="4">
        <v>0</v>
      </c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3">
      <c r="B17" s="6">
        <v>9</v>
      </c>
      <c r="C17" s="6" t="s">
        <v>96</v>
      </c>
      <c r="D17" s="29" t="s">
        <v>97</v>
      </c>
      <c r="E17" s="30"/>
      <c r="F17" s="30"/>
      <c r="G17" s="30"/>
      <c r="H17" s="30"/>
      <c r="I17" s="31"/>
      <c r="J17" s="4">
        <v>80</v>
      </c>
      <c r="K17" s="4"/>
      <c r="L17" s="4"/>
      <c r="M17" s="4"/>
      <c r="N17" s="4"/>
      <c r="O17" s="4"/>
      <c r="P17" s="4"/>
      <c r="Q17" s="9">
        <f t="shared" si="0"/>
        <v>20</v>
      </c>
    </row>
    <row r="18" spans="2:17" x14ac:dyDescent="0.3">
      <c r="B18" s="6">
        <v>10</v>
      </c>
      <c r="C18" s="6" t="s">
        <v>98</v>
      </c>
      <c r="D18" s="17" t="s">
        <v>27</v>
      </c>
      <c r="E18" s="17"/>
      <c r="F18" s="17"/>
      <c r="G18" s="17"/>
      <c r="H18" s="17"/>
      <c r="I18" s="17"/>
      <c r="J18" s="4">
        <v>80</v>
      </c>
      <c r="K18" s="4"/>
      <c r="L18" s="4"/>
      <c r="M18" s="4"/>
      <c r="N18" s="4"/>
      <c r="O18" s="4"/>
      <c r="P18" s="4"/>
      <c r="Q18" s="9">
        <f t="shared" si="0"/>
        <v>20</v>
      </c>
    </row>
    <row r="19" spans="2:17" x14ac:dyDescent="0.3">
      <c r="B19" s="6">
        <v>11</v>
      </c>
      <c r="C19" s="6" t="s">
        <v>99</v>
      </c>
      <c r="D19" s="17" t="s">
        <v>100</v>
      </c>
      <c r="E19" s="17"/>
      <c r="F19" s="17"/>
      <c r="G19" s="17"/>
      <c r="H19" s="17"/>
      <c r="I19" s="17"/>
      <c r="J19" s="4">
        <v>80</v>
      </c>
      <c r="K19" s="4"/>
      <c r="L19" s="4"/>
      <c r="M19" s="4"/>
      <c r="N19" s="4"/>
      <c r="O19" s="4"/>
      <c r="P19" s="4"/>
      <c r="Q19" s="9">
        <f t="shared" si="0"/>
        <v>20</v>
      </c>
    </row>
    <row r="20" spans="2:17" x14ac:dyDescent="0.3">
      <c r="B20" s="6">
        <v>12</v>
      </c>
      <c r="C20" s="6" t="s">
        <v>101</v>
      </c>
      <c r="D20" s="29" t="s">
        <v>28</v>
      </c>
      <c r="E20" s="30"/>
      <c r="F20" s="30"/>
      <c r="G20" s="30"/>
      <c r="H20" s="30"/>
      <c r="I20" s="31"/>
      <c r="J20" s="4">
        <v>75</v>
      </c>
      <c r="K20" s="4"/>
      <c r="L20" s="4"/>
      <c r="M20" s="4"/>
      <c r="N20" s="4"/>
      <c r="O20" s="4"/>
      <c r="P20" s="4"/>
      <c r="Q20" s="9">
        <f t="shared" si="0"/>
        <v>18.75</v>
      </c>
    </row>
    <row r="21" spans="2:17" x14ac:dyDescent="0.3">
      <c r="B21" s="6">
        <v>13</v>
      </c>
      <c r="C21" s="6" t="s">
        <v>144</v>
      </c>
      <c r="D21" s="29" t="s">
        <v>145</v>
      </c>
      <c r="E21" s="30"/>
      <c r="F21" s="30"/>
      <c r="G21" s="30"/>
      <c r="H21" s="30"/>
      <c r="I21" s="31"/>
      <c r="J21" s="38">
        <v>0</v>
      </c>
      <c r="K21" s="38"/>
      <c r="L21" s="38"/>
      <c r="M21" s="38"/>
      <c r="N21" s="38"/>
      <c r="O21" s="38"/>
      <c r="P21" s="38"/>
      <c r="Q21" s="39">
        <f t="shared" si="0"/>
        <v>0</v>
      </c>
    </row>
    <row r="22" spans="2:17" x14ac:dyDescent="0.3">
      <c r="C22" s="23"/>
      <c r="D22" s="26"/>
      <c r="E22" s="1"/>
      <c r="H22" s="27" t="s">
        <v>19</v>
      </c>
      <c r="I22" s="28"/>
      <c r="J22" s="10">
        <f>COUNTIF(J9:J20,"&gt;=70")</f>
        <v>9</v>
      </c>
      <c r="K22" s="10">
        <f>COUNTIF(K9:K19,"&gt;=70")</f>
        <v>0</v>
      </c>
      <c r="L22" s="10">
        <f>COUNTIF(L9:L19,"&gt;=70")</f>
        <v>0</v>
      </c>
      <c r="M22" s="10">
        <f>COUNTIF(M9:M19,"&gt;=70")</f>
        <v>0</v>
      </c>
      <c r="N22" s="10">
        <f>COUNTIF(N9:N19,"&gt;=70")</f>
        <v>0</v>
      </c>
      <c r="O22" s="10">
        <f>COUNTIF(O9:O19,"&gt;=70")</f>
        <v>0</v>
      </c>
      <c r="P22" s="10">
        <f>COUNTIF(P9:P19,"&gt;=70")</f>
        <v>0</v>
      </c>
      <c r="Q22" s="14">
        <f>COUNTIF(Q9:Q19,"&gt;=70")</f>
        <v>0</v>
      </c>
    </row>
    <row r="23" spans="2:17" x14ac:dyDescent="0.3">
      <c r="C23" s="23"/>
      <c r="D23" s="23"/>
      <c r="E23" s="7"/>
      <c r="H23" s="33" t="s">
        <v>20</v>
      </c>
      <c r="I23" s="33"/>
      <c r="J23" s="11">
        <f>COUNTIF(J9:J19,"&lt;70")</f>
        <v>3</v>
      </c>
      <c r="K23" s="11">
        <f>COUNTIF(K9:K19,"&lt;70")</f>
        <v>0</v>
      </c>
      <c r="L23" s="11">
        <f>COUNTIF(L9:L19,"&lt;70")</f>
        <v>0</v>
      </c>
      <c r="M23" s="11">
        <f>COUNTIF(M9:M19,"&lt;70")</f>
        <v>0</v>
      </c>
      <c r="N23" s="11">
        <f>COUNTIF(N9:N19,"&lt;70")</f>
        <v>0</v>
      </c>
      <c r="O23" s="11">
        <f>COUNTIF(O9:O19,"&lt;70")</f>
        <v>0</v>
      </c>
      <c r="P23" s="11">
        <f>COUNTIF(P9:P19,"&lt;70")</f>
        <v>0</v>
      </c>
      <c r="Q23" s="11">
        <f>COUNTIF(Q9:Q19,"&lt;70")</f>
        <v>11</v>
      </c>
    </row>
    <row r="24" spans="2:17" x14ac:dyDescent="0.3">
      <c r="C24" s="23"/>
      <c r="D24" s="23"/>
      <c r="E24" s="23"/>
      <c r="H24" s="33" t="s">
        <v>21</v>
      </c>
      <c r="I24" s="33"/>
      <c r="J24" s="11">
        <f>COUNT(J9:J19)</f>
        <v>11</v>
      </c>
      <c r="K24" s="11">
        <f>COUNT(K9:K19)</f>
        <v>0</v>
      </c>
      <c r="L24" s="11">
        <f>COUNT(L9:L19)</f>
        <v>0</v>
      </c>
      <c r="M24" s="11">
        <f>COUNT(M9:M19)</f>
        <v>0</v>
      </c>
      <c r="N24" s="11">
        <f>COUNT(N9:N19)</f>
        <v>0</v>
      </c>
      <c r="O24" s="11">
        <f>COUNT(O9:O19)</f>
        <v>0</v>
      </c>
      <c r="P24" s="11">
        <f>COUNT(P9:P19)</f>
        <v>0</v>
      </c>
      <c r="Q24" s="11">
        <f>COUNT(Q9:Q19)</f>
        <v>11</v>
      </c>
    </row>
    <row r="25" spans="2:17" x14ac:dyDescent="0.3">
      <c r="C25" s="23"/>
      <c r="D25" s="23"/>
      <c r="E25" s="1"/>
      <c r="H25" s="32" t="s">
        <v>16</v>
      </c>
      <c r="I25" s="32"/>
      <c r="J25" s="12">
        <f t="shared" ref="J25:Q25" si="2">J22/J24</f>
        <v>0.81818181818181823</v>
      </c>
      <c r="K25" s="13" t="e">
        <f t="shared" si="2"/>
        <v>#DIV/0!</v>
      </c>
      <c r="L25" s="13" t="e">
        <f t="shared" si="2"/>
        <v>#DIV/0!</v>
      </c>
      <c r="M25" s="13" t="e">
        <f t="shared" si="2"/>
        <v>#DIV/0!</v>
      </c>
      <c r="N25" s="13" t="e">
        <f t="shared" si="2"/>
        <v>#DIV/0!</v>
      </c>
      <c r="O25" s="13" t="e">
        <f t="shared" si="2"/>
        <v>#DIV/0!</v>
      </c>
      <c r="P25" s="13" t="e">
        <f t="shared" si="2"/>
        <v>#DIV/0!</v>
      </c>
      <c r="Q25" s="13">
        <f t="shared" si="2"/>
        <v>0</v>
      </c>
    </row>
    <row r="26" spans="2:17" x14ac:dyDescent="0.3">
      <c r="C26" s="23"/>
      <c r="D26" s="23"/>
      <c r="E26" s="1"/>
      <c r="H26" s="32" t="s">
        <v>17</v>
      </c>
      <c r="I26" s="32"/>
      <c r="J26" s="12">
        <f>J23/J24</f>
        <v>0.27272727272727271</v>
      </c>
      <c r="K26" s="12" t="e">
        <f t="shared" ref="K26:Q26" si="3">K23/K24</f>
        <v>#DIV/0!</v>
      </c>
      <c r="L26" s="13" t="e">
        <f t="shared" si="3"/>
        <v>#DIV/0!</v>
      </c>
      <c r="M26" s="13" t="e">
        <f t="shared" si="3"/>
        <v>#DIV/0!</v>
      </c>
      <c r="N26" s="13" t="e">
        <f t="shared" si="3"/>
        <v>#DIV/0!</v>
      </c>
      <c r="O26" s="13" t="e">
        <f t="shared" si="3"/>
        <v>#DIV/0!</v>
      </c>
      <c r="P26" s="13" t="e">
        <f t="shared" si="3"/>
        <v>#DIV/0!</v>
      </c>
      <c r="Q26" s="13">
        <f t="shared" si="3"/>
        <v>1</v>
      </c>
    </row>
    <row r="27" spans="2:17" x14ac:dyDescent="0.3">
      <c r="C27" s="23"/>
      <c r="D27" s="23"/>
      <c r="E27" s="7"/>
      <c r="J27">
        <f>AVERAGE(J9:J19)</f>
        <v>55.363636363636367</v>
      </c>
    </row>
    <row r="28" spans="2:17" x14ac:dyDescent="0.3">
      <c r="C28" s="1"/>
      <c r="D28" s="1"/>
      <c r="E28" s="7"/>
    </row>
    <row r="29" spans="2:17" x14ac:dyDescent="0.3">
      <c r="J29" s="16"/>
      <c r="K29" s="16"/>
      <c r="L29" s="16"/>
      <c r="M29" s="16"/>
      <c r="N29" s="16"/>
      <c r="O29" s="16"/>
      <c r="P29" s="16"/>
    </row>
    <row r="30" spans="2:17" x14ac:dyDescent="0.3">
      <c r="J30" s="15" t="s">
        <v>18</v>
      </c>
      <c r="K30" s="15"/>
      <c r="L30" s="15"/>
      <c r="M30" s="15"/>
      <c r="N30" s="15"/>
      <c r="O30" s="15"/>
      <c r="P30" s="15"/>
    </row>
  </sheetData>
  <mergeCells count="35">
    <mergeCell ref="C26:D26"/>
    <mergeCell ref="H26:I26"/>
    <mergeCell ref="C27:D27"/>
    <mergeCell ref="C23:D23"/>
    <mergeCell ref="H23:I23"/>
    <mergeCell ref="C24:E24"/>
    <mergeCell ref="H24:I24"/>
    <mergeCell ref="C25:D25"/>
    <mergeCell ref="H25:I25"/>
    <mergeCell ref="C22:D22"/>
    <mergeCell ref="H22:I22"/>
    <mergeCell ref="D13:I13"/>
    <mergeCell ref="D19:I19"/>
    <mergeCell ref="D16:I16"/>
    <mergeCell ref="D15:I15"/>
    <mergeCell ref="D17:I17"/>
    <mergeCell ref="D18:I18"/>
    <mergeCell ref="D14:I14"/>
    <mergeCell ref="D20:I20"/>
    <mergeCell ref="D21:I21"/>
    <mergeCell ref="J30:P30"/>
    <mergeCell ref="J29:P29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0"/>
  <sheetViews>
    <sheetView zoomScale="70" zoomScaleNormal="70" workbookViewId="0">
      <selection activeCell="J25" sqref="J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22.33203125" customWidth="1"/>
    <col min="8" max="8" width="7.6640625" customWidth="1"/>
    <col min="9" max="9" width="12.44140625" customWidth="1"/>
    <col min="10" max="10" width="7.109375" customWidth="1"/>
    <col min="11" max="12" width="5.6640625" customWidth="1"/>
    <col min="13" max="13" width="8.66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0" t="s">
        <v>146</v>
      </c>
      <c r="E4" s="20"/>
      <c r="F4" s="20"/>
      <c r="G4" s="20"/>
      <c r="I4" t="s">
        <v>1</v>
      </c>
      <c r="J4" s="21" t="s">
        <v>147</v>
      </c>
      <c r="K4" s="21"/>
      <c r="M4" t="s">
        <v>2</v>
      </c>
      <c r="N4" s="22">
        <v>45720</v>
      </c>
      <c r="O4" s="2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1" t="s">
        <v>150</v>
      </c>
      <c r="E6" s="21"/>
      <c r="F6" s="21"/>
      <c r="G6" s="21"/>
      <c r="I6" s="23" t="s">
        <v>22</v>
      </c>
      <c r="J6" s="23"/>
      <c r="K6" s="24" t="s">
        <v>25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3">
        <v>1</v>
      </c>
      <c r="C9" s="3" t="s">
        <v>103</v>
      </c>
      <c r="D9" s="34" t="s">
        <v>104</v>
      </c>
      <c r="E9" s="35"/>
      <c r="F9" s="35"/>
      <c r="G9" s="35"/>
      <c r="H9" s="35"/>
      <c r="I9" s="36"/>
      <c r="J9" s="4">
        <v>90</v>
      </c>
      <c r="K9" s="4"/>
      <c r="L9" s="4"/>
      <c r="M9" s="4"/>
      <c r="N9" s="4"/>
      <c r="O9" s="4"/>
      <c r="P9" s="4"/>
      <c r="Q9" s="8">
        <v>0</v>
      </c>
    </row>
    <row r="10" spans="2:18" x14ac:dyDescent="0.3">
      <c r="B10" s="6">
        <v>2</v>
      </c>
      <c r="C10" s="6" t="s">
        <v>49</v>
      </c>
      <c r="D10" s="29" t="s">
        <v>105</v>
      </c>
      <c r="E10" s="30"/>
      <c r="F10" s="30"/>
      <c r="G10" s="30"/>
      <c r="H10" s="30"/>
      <c r="I10" s="31"/>
      <c r="J10" s="4">
        <v>70</v>
      </c>
      <c r="K10" s="4"/>
      <c r="L10" s="4"/>
      <c r="M10" s="4"/>
      <c r="N10" s="4"/>
      <c r="O10" s="4"/>
      <c r="P10" s="4"/>
      <c r="Q10" s="8">
        <v>0</v>
      </c>
    </row>
    <row r="11" spans="2:18" x14ac:dyDescent="0.3">
      <c r="B11" s="6">
        <f t="shared" ref="B11:B20" si="0">B10+1</f>
        <v>3</v>
      </c>
      <c r="C11" s="6" t="s">
        <v>48</v>
      </c>
      <c r="D11" s="29" t="s">
        <v>106</v>
      </c>
      <c r="E11" s="30"/>
      <c r="F11" s="30"/>
      <c r="G11" s="30"/>
      <c r="H11" s="30"/>
      <c r="I11" s="31"/>
      <c r="J11" s="4">
        <v>70</v>
      </c>
      <c r="K11" s="4"/>
      <c r="L11" s="4"/>
      <c r="M11" s="4"/>
      <c r="N11" s="4"/>
      <c r="O11" s="4"/>
      <c r="P11" s="4"/>
      <c r="Q11" s="8">
        <v>0</v>
      </c>
    </row>
    <row r="12" spans="2:18" x14ac:dyDescent="0.3">
      <c r="B12" s="6">
        <f t="shared" si="0"/>
        <v>4</v>
      </c>
      <c r="C12" s="6" t="s">
        <v>107</v>
      </c>
      <c r="D12" s="29" t="s">
        <v>108</v>
      </c>
      <c r="E12" s="30"/>
      <c r="F12" s="30"/>
      <c r="G12" s="30"/>
      <c r="H12" s="30"/>
      <c r="I12" s="31"/>
      <c r="J12" s="4">
        <v>70</v>
      </c>
      <c r="K12" s="4"/>
      <c r="L12" s="4"/>
      <c r="M12" s="4"/>
      <c r="N12" s="4"/>
      <c r="O12" s="4"/>
      <c r="P12" s="4"/>
      <c r="Q12" s="8">
        <v>0</v>
      </c>
    </row>
    <row r="13" spans="2:18" x14ac:dyDescent="0.3">
      <c r="B13" s="6">
        <v>5</v>
      </c>
      <c r="C13" s="6" t="s">
        <v>109</v>
      </c>
      <c r="D13" s="29" t="s">
        <v>110</v>
      </c>
      <c r="E13" s="30"/>
      <c r="F13" s="30"/>
      <c r="G13" s="30"/>
      <c r="H13" s="30"/>
      <c r="I13" s="31"/>
      <c r="J13" s="4">
        <v>70</v>
      </c>
      <c r="K13" s="4"/>
      <c r="L13" s="4"/>
      <c r="M13" s="4"/>
      <c r="N13" s="4"/>
      <c r="O13" s="4"/>
      <c r="P13" s="4"/>
      <c r="Q13" s="8">
        <v>0</v>
      </c>
    </row>
    <row r="14" spans="2:18" x14ac:dyDescent="0.3">
      <c r="B14" s="6">
        <v>6</v>
      </c>
      <c r="C14" s="6" t="s">
        <v>148</v>
      </c>
      <c r="D14" s="29" t="s">
        <v>46</v>
      </c>
      <c r="E14" s="30"/>
      <c r="F14" s="30"/>
      <c r="G14" s="30"/>
      <c r="H14" s="30"/>
      <c r="I14" s="31"/>
      <c r="J14" s="4">
        <v>0</v>
      </c>
      <c r="K14" s="4"/>
      <c r="L14" s="4"/>
      <c r="M14" s="4"/>
      <c r="N14" s="4"/>
      <c r="O14" s="4"/>
      <c r="P14" s="4"/>
      <c r="Q14" s="8">
        <v>0</v>
      </c>
    </row>
    <row r="15" spans="2:18" x14ac:dyDescent="0.3">
      <c r="B15" s="6">
        <f t="shared" si="0"/>
        <v>7</v>
      </c>
      <c r="C15" s="6" t="s">
        <v>111</v>
      </c>
      <c r="D15" s="29" t="s">
        <v>113</v>
      </c>
      <c r="E15" s="30"/>
      <c r="F15" s="30"/>
      <c r="G15" s="30"/>
      <c r="H15" s="30"/>
      <c r="I15" s="31"/>
      <c r="J15" s="4">
        <v>70</v>
      </c>
      <c r="K15" s="4"/>
      <c r="L15" s="4"/>
      <c r="M15" s="4"/>
      <c r="N15" s="4"/>
      <c r="O15" s="4"/>
      <c r="P15" s="4"/>
      <c r="Q15" s="8">
        <v>0</v>
      </c>
    </row>
    <row r="16" spans="2:18" x14ac:dyDescent="0.3">
      <c r="B16" s="6">
        <f t="shared" si="0"/>
        <v>8</v>
      </c>
      <c r="C16" s="6" t="s">
        <v>112</v>
      </c>
      <c r="D16" s="29" t="s">
        <v>114</v>
      </c>
      <c r="E16" s="30"/>
      <c r="F16" s="30"/>
      <c r="G16" s="30"/>
      <c r="H16" s="30"/>
      <c r="I16" s="31"/>
      <c r="J16" s="4">
        <v>80</v>
      </c>
      <c r="K16" s="4"/>
      <c r="L16" s="4"/>
      <c r="M16" s="4"/>
      <c r="N16" s="4"/>
      <c r="O16" s="4"/>
      <c r="P16" s="4"/>
      <c r="Q16" s="8">
        <v>0</v>
      </c>
    </row>
    <row r="17" spans="2:17" x14ac:dyDescent="0.3">
      <c r="B17" s="6">
        <f t="shared" si="0"/>
        <v>9</v>
      </c>
      <c r="C17" s="6" t="s">
        <v>115</v>
      </c>
      <c r="D17" s="29" t="s">
        <v>26</v>
      </c>
      <c r="E17" s="30"/>
      <c r="F17" s="30"/>
      <c r="G17" s="30"/>
      <c r="H17" s="30"/>
      <c r="I17" s="31"/>
      <c r="J17" s="4">
        <v>90</v>
      </c>
      <c r="K17" s="4"/>
      <c r="L17" s="4"/>
      <c r="M17" s="4"/>
      <c r="N17" s="4"/>
      <c r="O17" s="4"/>
      <c r="P17" s="4"/>
      <c r="Q17" s="8">
        <v>0</v>
      </c>
    </row>
    <row r="18" spans="2:17" x14ac:dyDescent="0.3">
      <c r="B18" s="6">
        <v>10</v>
      </c>
      <c r="C18" s="6" t="s">
        <v>116</v>
      </c>
      <c r="D18" s="29" t="s">
        <v>117</v>
      </c>
      <c r="E18" s="30"/>
      <c r="F18" s="30"/>
      <c r="G18" s="30"/>
      <c r="H18" s="30"/>
      <c r="I18" s="31"/>
      <c r="J18" s="4">
        <v>70</v>
      </c>
      <c r="K18" s="4"/>
      <c r="L18" s="4"/>
      <c r="M18" s="4"/>
      <c r="N18" s="4"/>
      <c r="O18" s="4"/>
      <c r="P18" s="4"/>
      <c r="Q18" s="8">
        <v>0</v>
      </c>
    </row>
    <row r="19" spans="2:17" x14ac:dyDescent="0.3">
      <c r="B19" s="6">
        <f t="shared" si="0"/>
        <v>11</v>
      </c>
      <c r="C19" s="6" t="s">
        <v>149</v>
      </c>
      <c r="D19" s="29" t="s">
        <v>27</v>
      </c>
      <c r="E19" s="30"/>
      <c r="F19" s="30"/>
      <c r="G19" s="30"/>
      <c r="H19" s="30"/>
      <c r="I19" s="31"/>
      <c r="J19" s="4">
        <v>0</v>
      </c>
      <c r="K19" s="4"/>
      <c r="L19" s="4"/>
      <c r="M19" s="4"/>
      <c r="N19" s="4"/>
      <c r="O19" s="4"/>
      <c r="P19" s="4"/>
      <c r="Q19" s="8">
        <v>0</v>
      </c>
    </row>
    <row r="20" spans="2:17" x14ac:dyDescent="0.3">
      <c r="B20" s="6">
        <f t="shared" si="0"/>
        <v>12</v>
      </c>
      <c r="C20" s="6" t="s">
        <v>47</v>
      </c>
      <c r="D20" s="29" t="s">
        <v>118</v>
      </c>
      <c r="E20" s="30"/>
      <c r="F20" s="30"/>
      <c r="G20" s="30"/>
      <c r="H20" s="30"/>
      <c r="I20" s="31"/>
      <c r="J20" s="4">
        <v>90</v>
      </c>
      <c r="K20" s="4"/>
      <c r="L20" s="4"/>
      <c r="M20" s="4"/>
      <c r="N20" s="4"/>
      <c r="O20" s="4"/>
      <c r="P20" s="4"/>
      <c r="Q20" s="8">
        <v>0</v>
      </c>
    </row>
    <row r="21" spans="2:17" x14ac:dyDescent="0.3">
      <c r="B21" s="6">
        <v>13</v>
      </c>
      <c r="C21" s="6" t="s">
        <v>119</v>
      </c>
      <c r="D21" s="17" t="s">
        <v>120</v>
      </c>
      <c r="E21" s="17"/>
      <c r="F21" s="17"/>
      <c r="G21" s="17"/>
      <c r="H21" s="17"/>
      <c r="I21" s="17"/>
      <c r="J21" s="4">
        <v>70</v>
      </c>
      <c r="K21" s="4"/>
      <c r="L21" s="4"/>
      <c r="M21" s="4"/>
      <c r="N21" s="4"/>
      <c r="O21" s="4"/>
      <c r="P21" s="4"/>
      <c r="Q21" s="8">
        <v>0</v>
      </c>
    </row>
    <row r="22" spans="2:17" x14ac:dyDescent="0.3">
      <c r="C22" s="23"/>
      <c r="D22" s="23"/>
      <c r="E22" s="1"/>
      <c r="H22" s="37" t="s">
        <v>19</v>
      </c>
      <c r="I22" s="37"/>
      <c r="J22" s="10">
        <f>COUNTIF(J9:J21,"&gt;=70")</f>
        <v>11</v>
      </c>
      <c r="K22" s="10">
        <f>COUNTIF(K9:K21,"&gt;=70")</f>
        <v>0</v>
      </c>
      <c r="L22" s="10">
        <f>COUNTIF(L10:L21,"&gt;=70")</f>
        <v>0</v>
      </c>
      <c r="M22" s="10">
        <f>COUNTIF(M10:M21,"&gt;=70")</f>
        <v>0</v>
      </c>
      <c r="N22" s="10">
        <f>COUNTIF(N10:N21,"&gt;=70")</f>
        <v>0</v>
      </c>
      <c r="O22" s="10">
        <f>COUNTIF(O10:O21,"&gt;=70")</f>
        <v>0</v>
      </c>
      <c r="P22" s="10">
        <f>COUNTIF(P10:P21,"&gt;=70")</f>
        <v>0</v>
      </c>
      <c r="Q22" s="14">
        <f>COUNTIF(Q10:Q21,"&gt;=70")</f>
        <v>0</v>
      </c>
    </row>
    <row r="23" spans="2:17" x14ac:dyDescent="0.3">
      <c r="C23" s="23"/>
      <c r="D23" s="23"/>
      <c r="E23" s="7"/>
      <c r="H23" s="33" t="s">
        <v>20</v>
      </c>
      <c r="I23" s="33"/>
      <c r="J23" s="11">
        <f>COUNTIF(J10:J21,"&lt;70")</f>
        <v>2</v>
      </c>
      <c r="K23" s="11">
        <f>COUNTIF(K10:K21,"&lt;70")</f>
        <v>0</v>
      </c>
      <c r="L23" s="11">
        <f>COUNTIF(L10:L21,"&lt;70")</f>
        <v>0</v>
      </c>
      <c r="M23" s="11">
        <f>COUNTIF(M10:M21,"&lt;70")</f>
        <v>0</v>
      </c>
      <c r="N23" s="11">
        <f>COUNTIF(N10:N21,"&lt;70")</f>
        <v>0</v>
      </c>
      <c r="O23" s="11">
        <f>COUNTIF(O10:O21,"&lt;70")</f>
        <v>0</v>
      </c>
      <c r="P23" s="11">
        <f>COUNTIF(P10:P21,"&lt;70")</f>
        <v>0</v>
      </c>
      <c r="Q23" s="11">
        <f>COUNTIF(Q10:Q21,"&lt;70")</f>
        <v>12</v>
      </c>
    </row>
    <row r="24" spans="2:17" x14ac:dyDescent="0.3">
      <c r="C24" s="23"/>
      <c r="D24" s="23"/>
      <c r="E24" s="23"/>
      <c r="H24" s="33" t="s">
        <v>21</v>
      </c>
      <c r="I24" s="33"/>
      <c r="J24" s="11">
        <f>COUNT(J9:J21)</f>
        <v>13</v>
      </c>
      <c r="K24" s="11">
        <f>COUNT(K10:K21)</f>
        <v>0</v>
      </c>
      <c r="L24" s="11">
        <f>COUNT(L10:L21)</f>
        <v>0</v>
      </c>
      <c r="M24" s="11">
        <f>COUNT(M10:M21)</f>
        <v>0</v>
      </c>
      <c r="N24" s="11">
        <f>COUNT(N10:N21)</f>
        <v>0</v>
      </c>
      <c r="O24" s="11">
        <f>COUNT(O10:O21)</f>
        <v>0</v>
      </c>
      <c r="P24" s="11">
        <f>COUNT(P10:P21)</f>
        <v>0</v>
      </c>
      <c r="Q24" s="11">
        <f>COUNT(Q10:Q21)</f>
        <v>12</v>
      </c>
    </row>
    <row r="25" spans="2:17" x14ac:dyDescent="0.3">
      <c r="C25" s="23"/>
      <c r="D25" s="23"/>
      <c r="E25" s="1"/>
      <c r="H25" s="32" t="s">
        <v>16</v>
      </c>
      <c r="I25" s="32"/>
      <c r="J25" s="12">
        <f>J22/J24</f>
        <v>0.84615384615384615</v>
      </c>
      <c r="K25" s="13" t="e">
        <f t="shared" ref="K25:Q25" si="1">K22/K24</f>
        <v>#DIV/0!</v>
      </c>
      <c r="L25" s="13" t="e">
        <f t="shared" si="1"/>
        <v>#DIV/0!</v>
      </c>
      <c r="M25" s="13" t="e">
        <f t="shared" si="1"/>
        <v>#DIV/0!</v>
      </c>
      <c r="N25" s="13" t="e">
        <f t="shared" si="1"/>
        <v>#DIV/0!</v>
      </c>
      <c r="O25" s="13" t="e">
        <f t="shared" si="1"/>
        <v>#DIV/0!</v>
      </c>
      <c r="P25" s="13" t="e">
        <f t="shared" si="1"/>
        <v>#DIV/0!</v>
      </c>
      <c r="Q25" s="13">
        <f t="shared" si="1"/>
        <v>0</v>
      </c>
    </row>
    <row r="26" spans="2:17" x14ac:dyDescent="0.3">
      <c r="C26" s="23"/>
      <c r="D26" s="23"/>
      <c r="E26" s="1"/>
      <c r="H26" s="32" t="s">
        <v>17</v>
      </c>
      <c r="I26" s="32"/>
      <c r="J26" s="12">
        <f>J23/J24</f>
        <v>0.15384615384615385</v>
      </c>
      <c r="K26" s="12" t="e">
        <f t="shared" ref="K26:Q26" si="2">K23/K24</f>
        <v>#DIV/0!</v>
      </c>
      <c r="L26" s="13" t="e">
        <f t="shared" si="2"/>
        <v>#DIV/0!</v>
      </c>
      <c r="M26" s="13" t="e">
        <f t="shared" si="2"/>
        <v>#DIV/0!</v>
      </c>
      <c r="N26" s="13" t="e">
        <f t="shared" si="2"/>
        <v>#DIV/0!</v>
      </c>
      <c r="O26" s="13" t="e">
        <f t="shared" si="2"/>
        <v>#DIV/0!</v>
      </c>
      <c r="P26" s="13" t="e">
        <f t="shared" si="2"/>
        <v>#DIV/0!</v>
      </c>
      <c r="Q26" s="13">
        <f t="shared" si="2"/>
        <v>1</v>
      </c>
    </row>
    <row r="27" spans="2:17" x14ac:dyDescent="0.3">
      <c r="C27" s="23"/>
      <c r="D27" s="23"/>
      <c r="E27" s="7"/>
      <c r="J27">
        <f>AVERAGE(J9:J21)</f>
        <v>64.615384615384613</v>
      </c>
      <c r="K27" t="e">
        <f>AVERAGE(K9:K21)</f>
        <v>#DIV/0!</v>
      </c>
    </row>
    <row r="28" spans="2:17" x14ac:dyDescent="0.3">
      <c r="C28" s="1"/>
      <c r="D28" s="1"/>
      <c r="E28" s="7"/>
    </row>
    <row r="29" spans="2:17" x14ac:dyDescent="0.3">
      <c r="J29" s="16"/>
      <c r="K29" s="16"/>
      <c r="L29" s="16"/>
      <c r="M29" s="16"/>
      <c r="N29" s="16"/>
      <c r="O29" s="16"/>
      <c r="P29" s="16"/>
    </row>
    <row r="30" spans="2:17" x14ac:dyDescent="0.3">
      <c r="J30" s="15" t="s">
        <v>18</v>
      </c>
      <c r="K30" s="15"/>
      <c r="L30" s="15"/>
      <c r="M30" s="15"/>
      <c r="N30" s="15"/>
      <c r="O30" s="15"/>
      <c r="P30" s="15"/>
    </row>
  </sheetData>
  <mergeCells count="35">
    <mergeCell ref="D21:I21"/>
    <mergeCell ref="D14:I14"/>
    <mergeCell ref="D15:I15"/>
    <mergeCell ref="D16:I16"/>
    <mergeCell ref="D17:I17"/>
    <mergeCell ref="D18:I18"/>
    <mergeCell ref="D19:I19"/>
    <mergeCell ref="D20:I20"/>
    <mergeCell ref="D9:I9"/>
    <mergeCell ref="D6:G6"/>
    <mergeCell ref="I6:J6"/>
    <mergeCell ref="J30:P30"/>
    <mergeCell ref="C23:D23"/>
    <mergeCell ref="H23:I23"/>
    <mergeCell ref="C24:E24"/>
    <mergeCell ref="H24:I24"/>
    <mergeCell ref="C25:D25"/>
    <mergeCell ref="H25:I25"/>
    <mergeCell ref="C26:D26"/>
    <mergeCell ref="H26:I26"/>
    <mergeCell ref="C27:D27"/>
    <mergeCell ref="J29:P29"/>
    <mergeCell ref="C22:D22"/>
    <mergeCell ref="H22:I22"/>
    <mergeCell ref="B2:P2"/>
    <mergeCell ref="C3:P3"/>
    <mergeCell ref="D4:G4"/>
    <mergeCell ref="J4:K4"/>
    <mergeCell ref="N4:O4"/>
    <mergeCell ref="D13:I13"/>
    <mergeCell ref="K6:P6"/>
    <mergeCell ref="D8:I8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27"/>
  <sheetViews>
    <sheetView zoomScale="84" zoomScaleNormal="84" workbookViewId="0">
      <selection activeCell="J16" sqref="J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0" t="s">
        <v>146</v>
      </c>
      <c r="E4" s="20"/>
      <c r="F4" s="20"/>
      <c r="G4" s="20"/>
      <c r="I4" t="s">
        <v>1</v>
      </c>
      <c r="J4" s="21" t="s">
        <v>151</v>
      </c>
      <c r="K4" s="21"/>
      <c r="M4" t="s">
        <v>2</v>
      </c>
      <c r="N4" s="22">
        <v>45720</v>
      </c>
      <c r="O4" s="2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1" t="s">
        <v>150</v>
      </c>
      <c r="E6" s="21"/>
      <c r="F6" s="21"/>
      <c r="G6" s="21"/>
      <c r="I6" s="23" t="s">
        <v>22</v>
      </c>
      <c r="J6" s="23"/>
      <c r="K6" s="24" t="s">
        <v>24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121</v>
      </c>
      <c r="D9" s="17" t="s">
        <v>122</v>
      </c>
      <c r="E9" s="17"/>
      <c r="F9" s="17"/>
      <c r="G9" s="17"/>
      <c r="H9" s="17"/>
      <c r="I9" s="17"/>
      <c r="J9" s="4">
        <v>70</v>
      </c>
      <c r="K9" s="4"/>
      <c r="L9" s="4"/>
      <c r="M9" s="4"/>
      <c r="N9" s="4"/>
      <c r="O9" s="4"/>
      <c r="P9" s="4"/>
      <c r="Q9" s="9">
        <v>0</v>
      </c>
    </row>
    <row r="10" spans="2:18" x14ac:dyDescent="0.3">
      <c r="B10" s="6">
        <v>2</v>
      </c>
      <c r="C10" s="6" t="s">
        <v>123</v>
      </c>
      <c r="D10" s="17" t="s">
        <v>124</v>
      </c>
      <c r="E10" s="17"/>
      <c r="F10" s="17"/>
      <c r="G10" s="17"/>
      <c r="H10" s="17"/>
      <c r="I10" s="17"/>
      <c r="J10" s="4">
        <v>85</v>
      </c>
      <c r="K10" s="4"/>
      <c r="L10" s="4"/>
      <c r="M10" s="4"/>
      <c r="N10" s="4"/>
      <c r="O10" s="4"/>
      <c r="P10" s="4"/>
      <c r="Q10" s="9">
        <v>0</v>
      </c>
    </row>
    <row r="11" spans="2:18" x14ac:dyDescent="0.3">
      <c r="B11" s="6">
        <f t="shared" ref="B11:B14" si="0">B10+1</f>
        <v>3</v>
      </c>
      <c r="C11" s="6" t="s">
        <v>125</v>
      </c>
      <c r="D11" s="17" t="s">
        <v>126</v>
      </c>
      <c r="E11" s="17"/>
      <c r="F11" s="17"/>
      <c r="G11" s="17"/>
      <c r="H11" s="17"/>
      <c r="I11" s="17"/>
      <c r="J11" s="4">
        <v>70</v>
      </c>
      <c r="K11" s="4"/>
      <c r="L11" s="4"/>
      <c r="M11" s="4"/>
      <c r="N11" s="4"/>
      <c r="O11" s="4"/>
      <c r="P11" s="4"/>
      <c r="Q11" s="9">
        <v>0</v>
      </c>
    </row>
    <row r="12" spans="2:18" x14ac:dyDescent="0.3">
      <c r="B12" s="6">
        <v>4</v>
      </c>
      <c r="C12" s="6" t="s">
        <v>127</v>
      </c>
      <c r="D12" s="17" t="s">
        <v>128</v>
      </c>
      <c r="E12" s="17"/>
      <c r="F12" s="17"/>
      <c r="G12" s="17"/>
      <c r="H12" s="17"/>
      <c r="I12" s="17"/>
      <c r="J12" s="4">
        <v>70</v>
      </c>
      <c r="K12" s="4"/>
      <c r="L12" s="4"/>
      <c r="M12" s="4"/>
      <c r="N12" s="4"/>
      <c r="O12" s="4"/>
      <c r="P12" s="4"/>
      <c r="Q12" s="9">
        <v>0</v>
      </c>
    </row>
    <row r="13" spans="2:18" x14ac:dyDescent="0.3">
      <c r="B13" s="6">
        <v>5</v>
      </c>
      <c r="C13" s="6" t="s">
        <v>129</v>
      </c>
      <c r="D13" s="17" t="s">
        <v>130</v>
      </c>
      <c r="E13" s="17"/>
      <c r="F13" s="17"/>
      <c r="G13" s="17"/>
      <c r="H13" s="17"/>
      <c r="I13" s="17"/>
      <c r="J13" s="4">
        <v>0</v>
      </c>
      <c r="K13" s="4"/>
      <c r="L13" s="4"/>
      <c r="M13" s="4"/>
      <c r="N13" s="4"/>
      <c r="O13" s="4"/>
      <c r="P13" s="4"/>
      <c r="Q13" s="9">
        <v>0</v>
      </c>
    </row>
    <row r="14" spans="2:18" x14ac:dyDescent="0.3">
      <c r="B14" s="6">
        <f t="shared" si="0"/>
        <v>6</v>
      </c>
      <c r="C14" s="6" t="s">
        <v>131</v>
      </c>
      <c r="D14" s="17" t="s">
        <v>132</v>
      </c>
      <c r="E14" s="17"/>
      <c r="F14" s="17"/>
      <c r="G14" s="17"/>
      <c r="H14" s="17"/>
      <c r="I14" s="17"/>
      <c r="J14" s="4">
        <v>0</v>
      </c>
      <c r="K14" s="4"/>
      <c r="L14" s="4"/>
      <c r="M14" s="4"/>
      <c r="N14" s="4"/>
      <c r="O14" s="4"/>
      <c r="P14" s="4"/>
      <c r="Q14" s="9">
        <v>0</v>
      </c>
    </row>
    <row r="15" spans="2:18" x14ac:dyDescent="0.3">
      <c r="B15" s="6">
        <v>7</v>
      </c>
      <c r="C15" s="6" t="s">
        <v>133</v>
      </c>
      <c r="D15" s="29" t="s">
        <v>134</v>
      </c>
      <c r="E15" s="30"/>
      <c r="F15" s="30"/>
      <c r="G15" s="30"/>
      <c r="H15" s="30"/>
      <c r="I15" s="31"/>
      <c r="J15" s="4">
        <v>0</v>
      </c>
      <c r="K15" s="4"/>
      <c r="L15" s="4"/>
      <c r="M15" s="4"/>
      <c r="N15" s="4"/>
      <c r="O15" s="4"/>
      <c r="P15" s="4"/>
      <c r="Q15" s="9">
        <v>0</v>
      </c>
    </row>
    <row r="16" spans="2:18" x14ac:dyDescent="0.3">
      <c r="B16" s="6">
        <v>8</v>
      </c>
      <c r="C16" s="6" t="s">
        <v>135</v>
      </c>
      <c r="D16" s="29" t="s">
        <v>136</v>
      </c>
      <c r="E16" s="30"/>
      <c r="F16" s="30"/>
      <c r="G16" s="30"/>
      <c r="H16" s="30"/>
      <c r="I16" s="31"/>
      <c r="J16" s="4">
        <v>0</v>
      </c>
      <c r="K16" s="4"/>
      <c r="L16" s="4"/>
      <c r="M16" s="4"/>
      <c r="N16" s="4"/>
      <c r="O16" s="4"/>
      <c r="P16" s="4"/>
      <c r="Q16" s="9"/>
    </row>
    <row r="17" spans="2:17" x14ac:dyDescent="0.3">
      <c r="B17" s="6">
        <v>9</v>
      </c>
      <c r="C17" s="6" t="s">
        <v>137</v>
      </c>
      <c r="D17" s="29" t="s">
        <v>138</v>
      </c>
      <c r="E17" s="30"/>
      <c r="F17" s="30"/>
      <c r="G17" s="30"/>
      <c r="H17" s="30"/>
      <c r="I17" s="31"/>
      <c r="J17" s="4">
        <v>70</v>
      </c>
      <c r="K17" s="4"/>
      <c r="L17" s="4"/>
      <c r="M17" s="4"/>
      <c r="N17" s="4"/>
      <c r="O17" s="4"/>
      <c r="P17" s="4"/>
      <c r="Q17" s="9"/>
    </row>
    <row r="18" spans="2:17" x14ac:dyDescent="0.3">
      <c r="B18" s="6">
        <v>10</v>
      </c>
      <c r="C18" s="6" t="s">
        <v>139</v>
      </c>
      <c r="D18" s="17" t="s">
        <v>140</v>
      </c>
      <c r="E18" s="17"/>
      <c r="F18" s="17"/>
      <c r="G18" s="17"/>
      <c r="H18" s="17"/>
      <c r="I18" s="17"/>
      <c r="J18" s="4">
        <v>70</v>
      </c>
      <c r="K18" s="4"/>
      <c r="L18" s="4"/>
      <c r="M18" s="4"/>
      <c r="N18" s="4"/>
      <c r="O18" s="4"/>
      <c r="P18" s="4"/>
      <c r="Q18" s="9">
        <v>0</v>
      </c>
    </row>
    <row r="19" spans="2:17" x14ac:dyDescent="0.3">
      <c r="C19" s="23"/>
      <c r="D19" s="23"/>
      <c r="E19" s="1"/>
      <c r="H19" s="37" t="s">
        <v>19</v>
      </c>
      <c r="I19" s="37"/>
      <c r="J19" s="10">
        <f>COUNTIF(J9:J18,"&gt;=70")</f>
        <v>6</v>
      </c>
      <c r="K19" s="10">
        <f>COUNTIF(K9:K18,"&gt;=70")</f>
        <v>0</v>
      </c>
      <c r="L19" s="10">
        <f>COUNTIF(L9:L18,"&gt;=70")</f>
        <v>0</v>
      </c>
      <c r="M19" s="10">
        <f>COUNTIF(M9:M18,"&gt;=70")</f>
        <v>0</v>
      </c>
      <c r="N19" s="10">
        <f>COUNTIF(N9:N18,"&gt;=70")</f>
        <v>0</v>
      </c>
      <c r="O19" s="10">
        <f>COUNTIF(O9:O18,"&gt;=70")</f>
        <v>0</v>
      </c>
      <c r="P19" s="10">
        <f>COUNTIF(P9:P18,"&gt;=70")</f>
        <v>0</v>
      </c>
      <c r="Q19" s="14">
        <f>COUNTIF(Q9:Q18,"&gt;=70")</f>
        <v>0</v>
      </c>
    </row>
    <row r="20" spans="2:17" x14ac:dyDescent="0.3">
      <c r="C20" s="23"/>
      <c r="D20" s="23"/>
      <c r="E20" s="7"/>
      <c r="H20" s="33" t="s">
        <v>20</v>
      </c>
      <c r="I20" s="33"/>
      <c r="J20" s="11">
        <f>COUNTIF(J9:J18,"&lt;70")</f>
        <v>4</v>
      </c>
      <c r="K20" s="11">
        <f>COUNTIF(K9:K18,"&lt;70")</f>
        <v>0</v>
      </c>
      <c r="L20" s="11">
        <f>COUNTIF(L9:L18,"&lt;70")</f>
        <v>0</v>
      </c>
      <c r="M20" s="11">
        <f>COUNTIF(M9:M18,"&lt;70")</f>
        <v>0</v>
      </c>
      <c r="N20" s="11">
        <f>COUNTIF(N9:N18,"&lt;70")</f>
        <v>0</v>
      </c>
      <c r="O20" s="11">
        <f>COUNTIF(O9:O18,"&lt;70")</f>
        <v>0</v>
      </c>
      <c r="P20" s="11">
        <f>COUNTIF(P9:P18,"&lt;70")</f>
        <v>0</v>
      </c>
      <c r="Q20" s="11">
        <f>COUNTIF(Q9:Q18,"&lt;70")</f>
        <v>8</v>
      </c>
    </row>
    <row r="21" spans="2:17" x14ac:dyDescent="0.3">
      <c r="C21" s="23"/>
      <c r="D21" s="23"/>
      <c r="E21" s="23"/>
      <c r="H21" s="33" t="s">
        <v>21</v>
      </c>
      <c r="I21" s="33"/>
      <c r="J21" s="11">
        <f>COUNT(J9:J18)</f>
        <v>10</v>
      </c>
      <c r="K21" s="11">
        <f>COUNT(K9:K18)</f>
        <v>0</v>
      </c>
      <c r="L21" s="11">
        <f>COUNT(L9:L18)</f>
        <v>0</v>
      </c>
      <c r="M21" s="11">
        <f>COUNT(M9:M18)</f>
        <v>0</v>
      </c>
      <c r="N21" s="11">
        <f>COUNT(N9:N18)</f>
        <v>0</v>
      </c>
      <c r="O21" s="11">
        <f>COUNT(O9:O18)</f>
        <v>0</v>
      </c>
      <c r="P21" s="11">
        <f>COUNT(P9:P18)</f>
        <v>0</v>
      </c>
      <c r="Q21" s="11">
        <f>COUNT(Q9:Q18)</f>
        <v>8</v>
      </c>
    </row>
    <row r="22" spans="2:17" x14ac:dyDescent="0.3">
      <c r="C22" s="23"/>
      <c r="D22" s="23"/>
      <c r="E22" s="1"/>
      <c r="H22" s="32" t="s">
        <v>16</v>
      </c>
      <c r="I22" s="32"/>
      <c r="J22" s="12">
        <f>J19/J21</f>
        <v>0.6</v>
      </c>
      <c r="K22" s="13" t="e">
        <f t="shared" ref="K22:Q22" si="1">K19/K21</f>
        <v>#DIV/0!</v>
      </c>
      <c r="L22" s="13" t="e">
        <f t="shared" si="1"/>
        <v>#DIV/0!</v>
      </c>
      <c r="M22" s="13" t="e">
        <f t="shared" si="1"/>
        <v>#DIV/0!</v>
      </c>
      <c r="N22" s="13" t="e">
        <f t="shared" si="1"/>
        <v>#DIV/0!</v>
      </c>
      <c r="O22" s="13" t="e">
        <f t="shared" si="1"/>
        <v>#DIV/0!</v>
      </c>
      <c r="P22" s="13" t="e">
        <f t="shared" si="1"/>
        <v>#DIV/0!</v>
      </c>
      <c r="Q22" s="13">
        <f t="shared" si="1"/>
        <v>0</v>
      </c>
    </row>
    <row r="23" spans="2:17" x14ac:dyDescent="0.3">
      <c r="C23" s="23"/>
      <c r="D23" s="23"/>
      <c r="E23" s="1"/>
      <c r="H23" s="32" t="s">
        <v>17</v>
      </c>
      <c r="I23" s="32"/>
      <c r="J23" s="12">
        <f>J20/J21</f>
        <v>0.4</v>
      </c>
      <c r="K23" s="12" t="e">
        <f t="shared" ref="K23:Q23" si="2">K20/K21</f>
        <v>#DIV/0!</v>
      </c>
      <c r="L23" s="13" t="e">
        <f t="shared" si="2"/>
        <v>#DIV/0!</v>
      </c>
      <c r="M23" s="13" t="e">
        <f t="shared" si="2"/>
        <v>#DIV/0!</v>
      </c>
      <c r="N23" s="13" t="e">
        <f t="shared" si="2"/>
        <v>#DIV/0!</v>
      </c>
      <c r="O23" s="13" t="e">
        <f t="shared" si="2"/>
        <v>#DIV/0!</v>
      </c>
      <c r="P23" s="13" t="e">
        <f t="shared" si="2"/>
        <v>#DIV/0!</v>
      </c>
      <c r="Q23" s="13">
        <f t="shared" si="2"/>
        <v>1</v>
      </c>
    </row>
    <row r="24" spans="2:17" x14ac:dyDescent="0.3">
      <c r="C24" s="23"/>
      <c r="D24" s="23"/>
      <c r="E24" s="7"/>
      <c r="J24">
        <f>AVERAGE(J9:J18)</f>
        <v>43.5</v>
      </c>
      <c r="K24" t="e">
        <f>AVERAGE(K9:K18)</f>
        <v>#DIV/0!</v>
      </c>
    </row>
    <row r="25" spans="2:17" x14ac:dyDescent="0.3">
      <c r="C25" s="1"/>
      <c r="D25" s="1"/>
      <c r="E25" s="7"/>
    </row>
    <row r="26" spans="2:17" x14ac:dyDescent="0.3">
      <c r="J26" s="16"/>
      <c r="K26" s="16"/>
      <c r="L26" s="16"/>
      <c r="M26" s="16"/>
      <c r="N26" s="16"/>
      <c r="O26" s="16"/>
      <c r="P26" s="16"/>
    </row>
    <row r="27" spans="2:17" x14ac:dyDescent="0.3">
      <c r="J27" s="15" t="s">
        <v>18</v>
      </c>
      <c r="K27" s="15"/>
      <c r="L27" s="15"/>
      <c r="M27" s="15"/>
      <c r="N27" s="15"/>
      <c r="O27" s="15"/>
      <c r="P27" s="15"/>
    </row>
  </sheetData>
  <mergeCells count="32">
    <mergeCell ref="C23:D23"/>
    <mergeCell ref="H23:I23"/>
    <mergeCell ref="C24:D24"/>
    <mergeCell ref="J26:P26"/>
    <mergeCell ref="J27:P27"/>
    <mergeCell ref="C20:D20"/>
    <mergeCell ref="H20:I20"/>
    <mergeCell ref="C21:E21"/>
    <mergeCell ref="H21:I21"/>
    <mergeCell ref="C22:D22"/>
    <mergeCell ref="H22:I22"/>
    <mergeCell ref="C19:D19"/>
    <mergeCell ref="H19:I19"/>
    <mergeCell ref="D10:I10"/>
    <mergeCell ref="D11:I11"/>
    <mergeCell ref="D13:I13"/>
    <mergeCell ref="D14:I14"/>
    <mergeCell ref="D18:I18"/>
    <mergeCell ref="D12:I12"/>
    <mergeCell ref="D15:I15"/>
    <mergeCell ref="D16:I16"/>
    <mergeCell ref="D17:I17"/>
    <mergeCell ref="D9:I9"/>
    <mergeCell ref="B2:P2"/>
    <mergeCell ref="C3:P3"/>
    <mergeCell ref="D4:G4"/>
    <mergeCell ref="J4:K4"/>
    <mergeCell ref="N4:O4"/>
    <mergeCell ref="D6:G6"/>
    <mergeCell ref="I6:J6"/>
    <mergeCell ref="K6:P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DEC1A-C2A5-4AA3-98F5-AAB87A544E05}">
  <dimension ref="B2:R34"/>
  <sheetViews>
    <sheetView tabSelected="1" zoomScale="84" zoomScaleNormal="84" workbookViewId="0">
      <selection activeCell="J31" sqref="J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0" t="s">
        <v>152</v>
      </c>
      <c r="E4" s="20"/>
      <c r="F4" s="20"/>
      <c r="G4" s="20"/>
      <c r="I4" t="s">
        <v>1</v>
      </c>
      <c r="J4" s="21" t="s">
        <v>157</v>
      </c>
      <c r="K4" s="21"/>
      <c r="M4" t="s">
        <v>2</v>
      </c>
      <c r="N4" s="22">
        <v>45720</v>
      </c>
      <c r="O4" s="2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1" t="s">
        <v>150</v>
      </c>
      <c r="E6" s="21"/>
      <c r="F6" s="21"/>
      <c r="G6" s="21"/>
      <c r="I6" s="23" t="s">
        <v>22</v>
      </c>
      <c r="J6" s="23"/>
      <c r="K6" s="24" t="s">
        <v>24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189</v>
      </c>
      <c r="D9" s="17" t="s">
        <v>158</v>
      </c>
      <c r="E9" s="17"/>
      <c r="F9" s="17"/>
      <c r="G9" s="17"/>
      <c r="H9" s="17"/>
      <c r="I9" s="17"/>
      <c r="J9" s="4">
        <v>70</v>
      </c>
      <c r="K9" s="4"/>
      <c r="L9" s="4"/>
      <c r="M9" s="4"/>
      <c r="N9" s="4"/>
      <c r="O9" s="4"/>
      <c r="P9" s="4"/>
      <c r="Q9" s="9">
        <v>0</v>
      </c>
    </row>
    <row r="10" spans="2:18" x14ac:dyDescent="0.3">
      <c r="B10" s="6">
        <f t="shared" ref="B10:B25" si="0">B9+1</f>
        <v>2</v>
      </c>
      <c r="C10" t="s">
        <v>188</v>
      </c>
      <c r="D10" s="17" t="s">
        <v>159</v>
      </c>
      <c r="E10" s="17"/>
      <c r="F10" s="17"/>
      <c r="G10" s="17"/>
      <c r="H10" s="17"/>
      <c r="I10" s="17"/>
      <c r="J10" s="4">
        <v>70</v>
      </c>
      <c r="K10" s="4"/>
      <c r="L10" s="4"/>
      <c r="M10" s="4"/>
      <c r="N10" s="4"/>
      <c r="O10" s="4"/>
      <c r="P10" s="4"/>
      <c r="Q10" s="9">
        <v>0</v>
      </c>
    </row>
    <row r="11" spans="2:18" ht="15" customHeight="1" x14ac:dyDescent="0.3">
      <c r="B11" s="6">
        <f t="shared" si="0"/>
        <v>3</v>
      </c>
      <c r="C11" t="s">
        <v>187</v>
      </c>
      <c r="D11" s="17" t="s">
        <v>160</v>
      </c>
      <c r="E11" s="17"/>
      <c r="F11" s="17"/>
      <c r="G11" s="17"/>
      <c r="H11" s="17"/>
      <c r="I11" s="17"/>
      <c r="J11" s="4">
        <v>98</v>
      </c>
      <c r="K11" s="4"/>
      <c r="L11" s="4"/>
      <c r="M11" s="4"/>
      <c r="N11" s="4"/>
      <c r="O11" s="4"/>
      <c r="P11" s="4"/>
      <c r="Q11" s="9">
        <v>0</v>
      </c>
    </row>
    <row r="12" spans="2:18" ht="15" customHeight="1" x14ac:dyDescent="0.3">
      <c r="B12" s="6">
        <v>4</v>
      </c>
      <c r="C12" t="s">
        <v>186</v>
      </c>
      <c r="D12" s="17" t="s">
        <v>161</v>
      </c>
      <c r="E12" s="17"/>
      <c r="F12" s="17"/>
      <c r="G12" s="17"/>
      <c r="H12" s="17"/>
      <c r="I12" s="17"/>
      <c r="J12" s="4">
        <v>70</v>
      </c>
      <c r="K12" s="4"/>
      <c r="L12" s="4"/>
      <c r="M12" s="4"/>
      <c r="N12" s="4"/>
      <c r="O12" s="4"/>
      <c r="P12" s="4"/>
      <c r="Q12" s="9"/>
    </row>
    <row r="13" spans="2:18" x14ac:dyDescent="0.3">
      <c r="B13" s="6">
        <v>5</v>
      </c>
      <c r="C13" t="s">
        <v>185</v>
      </c>
      <c r="D13" s="17" t="s">
        <v>162</v>
      </c>
      <c r="E13" s="17"/>
      <c r="F13" s="17"/>
      <c r="G13" s="17"/>
      <c r="H13" s="17"/>
      <c r="I13" s="17"/>
      <c r="J13" s="4">
        <v>0</v>
      </c>
      <c r="K13" s="4"/>
      <c r="L13" s="4"/>
      <c r="M13" s="4"/>
      <c r="N13" s="4"/>
      <c r="O13" s="4"/>
      <c r="P13" s="4"/>
      <c r="Q13" s="9">
        <v>0</v>
      </c>
    </row>
    <row r="14" spans="2:18" ht="15.75" customHeight="1" x14ac:dyDescent="0.3">
      <c r="B14" s="6">
        <f t="shared" si="0"/>
        <v>6</v>
      </c>
      <c r="C14" t="s">
        <v>184</v>
      </c>
      <c r="D14" s="17" t="s">
        <v>163</v>
      </c>
      <c r="E14" s="17"/>
      <c r="F14" s="17"/>
      <c r="G14" s="17"/>
      <c r="H14" s="17"/>
      <c r="I14" s="17"/>
      <c r="J14" s="4">
        <v>70</v>
      </c>
      <c r="K14" s="4"/>
      <c r="L14" s="4"/>
      <c r="M14" s="4"/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t="s">
        <v>183</v>
      </c>
      <c r="D15" s="17" t="s">
        <v>164</v>
      </c>
      <c r="E15" s="17"/>
      <c r="F15" s="17"/>
      <c r="G15" s="17"/>
      <c r="H15" s="17"/>
      <c r="I15" s="17"/>
      <c r="J15" s="4">
        <v>70</v>
      </c>
      <c r="K15" s="4"/>
      <c r="L15" s="4"/>
      <c r="M15" s="4"/>
      <c r="N15" s="4"/>
      <c r="O15" s="4"/>
      <c r="P15" s="4"/>
      <c r="Q15" s="9">
        <v>0</v>
      </c>
    </row>
    <row r="16" spans="2:18" ht="15" customHeight="1" x14ac:dyDescent="0.3">
      <c r="B16" s="6">
        <f t="shared" si="0"/>
        <v>8</v>
      </c>
      <c r="C16" t="s">
        <v>182</v>
      </c>
      <c r="D16" s="17" t="s">
        <v>165</v>
      </c>
      <c r="E16" s="17"/>
      <c r="F16" s="17"/>
      <c r="G16" s="17"/>
      <c r="H16" s="17"/>
      <c r="I16" s="17"/>
      <c r="J16" s="4">
        <v>82</v>
      </c>
      <c r="K16" s="4"/>
      <c r="L16" s="4"/>
      <c r="M16" s="4"/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t="s">
        <v>181</v>
      </c>
      <c r="D17" s="17" t="s">
        <v>35</v>
      </c>
      <c r="E17" s="17"/>
      <c r="F17" s="17" t="s">
        <v>31</v>
      </c>
      <c r="G17" s="17"/>
      <c r="H17" s="17"/>
      <c r="I17" s="17"/>
      <c r="J17" s="4">
        <v>94</v>
      </c>
      <c r="K17" s="4"/>
      <c r="L17" s="4"/>
      <c r="M17" s="4"/>
      <c r="N17" s="4"/>
      <c r="O17" s="4"/>
      <c r="P17" s="4"/>
      <c r="Q17" s="9">
        <v>0</v>
      </c>
    </row>
    <row r="18" spans="2:17" ht="15.75" customHeight="1" x14ac:dyDescent="0.3">
      <c r="B18" s="6">
        <f t="shared" si="0"/>
        <v>10</v>
      </c>
      <c r="C18" t="s">
        <v>180</v>
      </c>
      <c r="D18" s="17" t="s">
        <v>166</v>
      </c>
      <c r="E18" s="17"/>
      <c r="F18" s="17"/>
      <c r="G18" s="17"/>
      <c r="H18" s="17"/>
      <c r="I18" s="17"/>
      <c r="J18" s="4">
        <v>92</v>
      </c>
      <c r="K18" s="4"/>
      <c r="L18" s="4"/>
      <c r="M18" s="4"/>
      <c r="N18" s="4"/>
      <c r="O18" s="4"/>
      <c r="P18" s="4"/>
      <c r="Q18" s="9">
        <v>0</v>
      </c>
    </row>
    <row r="19" spans="2:17" ht="15.75" customHeight="1" x14ac:dyDescent="0.3">
      <c r="B19" s="6">
        <f t="shared" si="0"/>
        <v>11</v>
      </c>
      <c r="C19" t="s">
        <v>179</v>
      </c>
      <c r="D19" s="17" t="s">
        <v>167</v>
      </c>
      <c r="E19" s="17"/>
      <c r="F19" s="17"/>
      <c r="G19" s="17"/>
      <c r="H19" s="17"/>
      <c r="I19" s="17"/>
      <c r="J19" s="4">
        <v>70</v>
      </c>
      <c r="K19" s="4"/>
      <c r="L19" s="4"/>
      <c r="M19" s="4"/>
      <c r="N19" s="4"/>
      <c r="O19" s="4"/>
      <c r="P19" s="4"/>
      <c r="Q19" s="9">
        <v>0</v>
      </c>
    </row>
    <row r="20" spans="2:17" x14ac:dyDescent="0.3">
      <c r="B20" s="6">
        <f t="shared" si="0"/>
        <v>12</v>
      </c>
      <c r="C20" t="s">
        <v>178</v>
      </c>
      <c r="D20" s="17" t="s">
        <v>168</v>
      </c>
      <c r="E20" s="17"/>
      <c r="F20" s="17"/>
      <c r="G20" s="17"/>
      <c r="H20" s="17"/>
      <c r="I20" s="17"/>
      <c r="J20" s="4">
        <v>0</v>
      </c>
      <c r="K20" s="4"/>
      <c r="L20" s="4"/>
      <c r="M20" s="4"/>
      <c r="N20" s="4"/>
      <c r="O20" s="4"/>
      <c r="P20" s="4"/>
      <c r="Q20" s="9">
        <v>0</v>
      </c>
    </row>
    <row r="21" spans="2:17" x14ac:dyDescent="0.3">
      <c r="B21" s="6">
        <f t="shared" si="0"/>
        <v>13</v>
      </c>
      <c r="C21" t="s">
        <v>177</v>
      </c>
      <c r="D21" s="17" t="s">
        <v>169</v>
      </c>
      <c r="E21" s="17"/>
      <c r="F21" s="17"/>
      <c r="G21" s="17"/>
      <c r="H21" s="17"/>
      <c r="I21" s="17"/>
      <c r="J21" s="4">
        <v>96</v>
      </c>
      <c r="K21" s="4"/>
      <c r="L21" s="4"/>
      <c r="M21" s="4"/>
      <c r="N21" s="4"/>
      <c r="O21" s="4"/>
      <c r="P21" s="4"/>
      <c r="Q21" s="9">
        <v>0</v>
      </c>
    </row>
    <row r="22" spans="2:17" ht="15" customHeight="1" x14ac:dyDescent="0.3">
      <c r="B22" s="6">
        <f t="shared" si="0"/>
        <v>14</v>
      </c>
      <c r="C22" t="s">
        <v>176</v>
      </c>
      <c r="D22" s="17" t="s">
        <v>170</v>
      </c>
      <c r="E22" s="17"/>
      <c r="F22" s="17"/>
      <c r="G22" s="17"/>
      <c r="H22" s="17"/>
      <c r="I22" s="17"/>
      <c r="J22" s="4">
        <v>98</v>
      </c>
      <c r="K22" s="4"/>
      <c r="L22" s="4"/>
      <c r="M22" s="4"/>
      <c r="N22" s="4"/>
      <c r="O22" s="4"/>
      <c r="P22" s="4"/>
      <c r="Q22" s="9">
        <v>0</v>
      </c>
    </row>
    <row r="23" spans="2:17" ht="15.75" customHeight="1" x14ac:dyDescent="0.3">
      <c r="B23" s="6">
        <f t="shared" si="0"/>
        <v>15</v>
      </c>
      <c r="C23" t="s">
        <v>175</v>
      </c>
      <c r="D23" s="17" t="s">
        <v>171</v>
      </c>
      <c r="E23" s="17"/>
      <c r="F23" s="17"/>
      <c r="G23" s="17"/>
      <c r="H23" s="17"/>
      <c r="I23" s="17"/>
      <c r="J23" s="4">
        <v>85</v>
      </c>
      <c r="K23" s="4"/>
      <c r="L23" s="4"/>
      <c r="M23" s="4"/>
      <c r="N23" s="4"/>
      <c r="O23" s="4"/>
      <c r="P23" s="4"/>
      <c r="Q23" s="9">
        <v>0</v>
      </c>
    </row>
    <row r="24" spans="2:17" ht="15.75" customHeight="1" x14ac:dyDescent="0.3">
      <c r="B24" s="6">
        <f t="shared" si="0"/>
        <v>16</v>
      </c>
      <c r="C24" t="s">
        <v>174</v>
      </c>
      <c r="D24" s="17" t="s">
        <v>172</v>
      </c>
      <c r="E24" s="17"/>
      <c r="F24" s="17"/>
      <c r="G24" s="17"/>
      <c r="H24" s="17"/>
      <c r="I24" s="17"/>
      <c r="J24" s="4">
        <v>0</v>
      </c>
      <c r="K24" s="4"/>
      <c r="L24" s="4"/>
      <c r="M24" s="4"/>
      <c r="N24" s="4"/>
      <c r="O24" s="4"/>
      <c r="P24" s="4"/>
      <c r="Q24" s="9">
        <v>0</v>
      </c>
    </row>
    <row r="25" spans="2:17" ht="15" customHeight="1" x14ac:dyDescent="0.3">
      <c r="B25" s="6">
        <f t="shared" si="0"/>
        <v>17</v>
      </c>
      <c r="C25" t="s">
        <v>173</v>
      </c>
      <c r="D25" s="17" t="s">
        <v>81</v>
      </c>
      <c r="E25" s="17"/>
      <c r="F25" s="17"/>
      <c r="G25" s="17"/>
      <c r="H25" s="17"/>
      <c r="I25" s="17"/>
      <c r="J25" s="4">
        <v>0</v>
      </c>
      <c r="K25" s="4"/>
      <c r="L25" s="4"/>
      <c r="M25" s="4"/>
      <c r="N25" s="4"/>
      <c r="O25" s="4"/>
      <c r="P25" s="4"/>
      <c r="Q25" s="9">
        <v>0</v>
      </c>
    </row>
    <row r="26" spans="2:17" ht="15" customHeight="1" x14ac:dyDescent="0.3">
      <c r="C26" s="23"/>
      <c r="D26" s="23"/>
      <c r="E26" s="1"/>
      <c r="H26" s="37" t="s">
        <v>19</v>
      </c>
      <c r="I26" s="37"/>
      <c r="J26" s="10">
        <f>COUNTIF(J9:J25,"&gt;=70")</f>
        <v>13</v>
      </c>
      <c r="K26" s="10">
        <f>COUNTIF(K9:K25,"&gt;=70")</f>
        <v>0</v>
      </c>
      <c r="L26" s="10">
        <f>COUNTIF(L9:L25,"&gt;=70")</f>
        <v>0</v>
      </c>
      <c r="M26" s="10">
        <f>COUNTIF(M9:M25,"&gt;=70")</f>
        <v>0</v>
      </c>
      <c r="N26" s="10">
        <f>COUNTIF(N9:N25,"&gt;=70")</f>
        <v>0</v>
      </c>
      <c r="O26" s="10">
        <f>COUNTIF(O9:O25,"&gt;=70")</f>
        <v>0</v>
      </c>
      <c r="P26" s="10">
        <f>COUNTIF(P9:P25,"&gt;=70")</f>
        <v>0</v>
      </c>
      <c r="Q26" s="14">
        <f>COUNTIF(Q9:Q25,"&gt;=70")</f>
        <v>0</v>
      </c>
    </row>
    <row r="27" spans="2:17" x14ac:dyDescent="0.3">
      <c r="C27" s="23"/>
      <c r="D27" s="23"/>
      <c r="E27" s="7"/>
      <c r="H27" s="33" t="s">
        <v>20</v>
      </c>
      <c r="I27" s="33"/>
      <c r="J27" s="11">
        <f>COUNTIF(J9:J25,"&lt;70")</f>
        <v>4</v>
      </c>
      <c r="K27" s="11">
        <f>COUNTIF(K9:K25,"&lt;70")</f>
        <v>0</v>
      </c>
      <c r="L27" s="11">
        <f>COUNTIF(L9:L25,"&lt;70")</f>
        <v>0</v>
      </c>
      <c r="M27" s="11">
        <f>COUNTIF(M9:M25,"&lt;70")</f>
        <v>0</v>
      </c>
      <c r="N27" s="11">
        <f>COUNTIF(N9:N25,"&lt;70")</f>
        <v>0</v>
      </c>
      <c r="O27" s="11">
        <f>COUNTIF(O9:O25,"&lt;70")</f>
        <v>0</v>
      </c>
      <c r="P27" s="11">
        <f>COUNTIF(P9:P25,"&lt;70")</f>
        <v>0</v>
      </c>
      <c r="Q27" s="11">
        <f>COUNTIF(Q9:Q25,"&lt;70")</f>
        <v>16</v>
      </c>
    </row>
    <row r="28" spans="2:17" ht="15" customHeight="1" x14ac:dyDescent="0.3">
      <c r="C28" s="23"/>
      <c r="D28" s="23"/>
      <c r="E28" s="23"/>
      <c r="H28" s="33" t="s">
        <v>21</v>
      </c>
      <c r="I28" s="33"/>
      <c r="J28" s="11">
        <f>COUNT(J9:J25)</f>
        <v>17</v>
      </c>
      <c r="K28" s="11">
        <f>COUNT(K9:K25)</f>
        <v>0</v>
      </c>
      <c r="L28" s="11">
        <f>COUNT(L9:L25)</f>
        <v>0</v>
      </c>
      <c r="M28" s="11">
        <f>COUNT(M9:M25)</f>
        <v>0</v>
      </c>
      <c r="N28" s="11">
        <f>COUNT(N9:N25)</f>
        <v>0</v>
      </c>
      <c r="O28" s="11">
        <f>COUNT(O9:O25)</f>
        <v>0</v>
      </c>
      <c r="P28" s="11">
        <f>COUNT(P9:P25)</f>
        <v>0</v>
      </c>
      <c r="Q28" s="11">
        <f>COUNT(Q9:Q25)</f>
        <v>16</v>
      </c>
    </row>
    <row r="29" spans="2:17" x14ac:dyDescent="0.3">
      <c r="C29" s="23"/>
      <c r="D29" s="23"/>
      <c r="E29" s="1"/>
      <c r="H29" s="32" t="s">
        <v>16</v>
      </c>
      <c r="I29" s="32"/>
      <c r="J29" s="12">
        <f>J26/J28</f>
        <v>0.76470588235294112</v>
      </c>
      <c r="K29" s="13" t="e">
        <f t="shared" ref="K29:Q29" si="1">K26/K28</f>
        <v>#DIV/0!</v>
      </c>
      <c r="L29" s="13" t="e">
        <f t="shared" si="1"/>
        <v>#DIV/0!</v>
      </c>
      <c r="M29" s="13" t="e">
        <f t="shared" si="1"/>
        <v>#DIV/0!</v>
      </c>
      <c r="N29" s="13" t="e">
        <f t="shared" si="1"/>
        <v>#DIV/0!</v>
      </c>
      <c r="O29" s="13" t="e">
        <f t="shared" si="1"/>
        <v>#DIV/0!</v>
      </c>
      <c r="P29" s="13" t="e">
        <f t="shared" si="1"/>
        <v>#DIV/0!</v>
      </c>
      <c r="Q29" s="13">
        <f t="shared" si="1"/>
        <v>0</v>
      </c>
    </row>
    <row r="30" spans="2:17" ht="15" customHeight="1" x14ac:dyDescent="0.3">
      <c r="C30" s="23"/>
      <c r="D30" s="23"/>
      <c r="E30" s="1"/>
      <c r="H30" s="32" t="s">
        <v>17</v>
      </c>
      <c r="I30" s="32"/>
      <c r="J30" s="12">
        <f>J27/J28</f>
        <v>0.23529411764705882</v>
      </c>
      <c r="K30" s="12" t="e">
        <f t="shared" ref="K30:Q30" si="2">K27/K28</f>
        <v>#DIV/0!</v>
      </c>
      <c r="L30" s="13" t="e">
        <f t="shared" si="2"/>
        <v>#DIV/0!</v>
      </c>
      <c r="M30" s="13" t="e">
        <f t="shared" si="2"/>
        <v>#DIV/0!</v>
      </c>
      <c r="N30" s="13" t="e">
        <f t="shared" si="2"/>
        <v>#DIV/0!</v>
      </c>
      <c r="O30" s="13" t="e">
        <f t="shared" si="2"/>
        <v>#DIV/0!</v>
      </c>
      <c r="P30" s="13" t="e">
        <f t="shared" si="2"/>
        <v>#DIV/0!</v>
      </c>
      <c r="Q30" s="13">
        <f t="shared" si="2"/>
        <v>1</v>
      </c>
    </row>
    <row r="31" spans="2:17" x14ac:dyDescent="0.3">
      <c r="C31" s="23"/>
      <c r="D31" s="23"/>
      <c r="E31" s="7"/>
      <c r="J31">
        <f>AVERAGE(J9:J25)</f>
        <v>62.647058823529413</v>
      </c>
      <c r="K31" t="e">
        <f>AVERAGE(K9:K25)</f>
        <v>#DIV/0!</v>
      </c>
    </row>
    <row r="32" spans="2:17" x14ac:dyDescent="0.3">
      <c r="C32" s="1"/>
      <c r="D32" s="1"/>
      <c r="E32" s="7"/>
    </row>
    <row r="33" spans="10:16" x14ac:dyDescent="0.3">
      <c r="J33" s="16"/>
      <c r="K33" s="16"/>
      <c r="L33" s="16"/>
      <c r="M33" s="16"/>
      <c r="N33" s="16"/>
      <c r="O33" s="16"/>
      <c r="P33" s="16"/>
    </row>
    <row r="34" spans="10:16" ht="15" customHeight="1" x14ac:dyDescent="0.3">
      <c r="J34" s="15" t="s">
        <v>18</v>
      </c>
      <c r="K34" s="15"/>
      <c r="L34" s="15"/>
      <c r="M34" s="15"/>
      <c r="N34" s="15"/>
      <c r="O34" s="15"/>
      <c r="P34" s="15"/>
    </row>
  </sheetData>
  <mergeCells count="39">
    <mergeCell ref="J34:P34"/>
    <mergeCell ref="D17:I17"/>
    <mergeCell ref="C29:D29"/>
    <mergeCell ref="H29:I29"/>
    <mergeCell ref="C30:D30"/>
    <mergeCell ref="H30:I30"/>
    <mergeCell ref="C31:D31"/>
    <mergeCell ref="J33:P33"/>
    <mergeCell ref="C26:D26"/>
    <mergeCell ref="H26:I26"/>
    <mergeCell ref="C27:D27"/>
    <mergeCell ref="H27:I27"/>
    <mergeCell ref="C28:E28"/>
    <mergeCell ref="H28:I28"/>
    <mergeCell ref="D21:I21"/>
    <mergeCell ref="D22:I22"/>
    <mergeCell ref="D23:I23"/>
    <mergeCell ref="D24:I24"/>
    <mergeCell ref="D25:I25"/>
    <mergeCell ref="D14:I14"/>
    <mergeCell ref="D15:I15"/>
    <mergeCell ref="D16:I16"/>
    <mergeCell ref="D18:I18"/>
    <mergeCell ref="D19:I19"/>
    <mergeCell ref="D20:I20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2"/>
  <sheetViews>
    <sheetView zoomScale="84" zoomScaleNormal="84" workbookViewId="0">
      <selection activeCell="C11" sqref="C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0" t="s">
        <v>152</v>
      </c>
      <c r="E4" s="20"/>
      <c r="F4" s="20"/>
      <c r="G4" s="20"/>
      <c r="I4" t="s">
        <v>1</v>
      </c>
      <c r="J4" s="21" t="s">
        <v>153</v>
      </c>
      <c r="K4" s="21"/>
      <c r="M4" t="s">
        <v>2</v>
      </c>
      <c r="N4" s="22">
        <v>45720</v>
      </c>
      <c r="O4" s="2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1" t="s">
        <v>150</v>
      </c>
      <c r="E6" s="21"/>
      <c r="F6" s="21"/>
      <c r="G6" s="21"/>
      <c r="I6" s="23" t="s">
        <v>22</v>
      </c>
      <c r="J6" s="23"/>
      <c r="K6" s="24" t="s">
        <v>24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56</v>
      </c>
      <c r="D9" s="17" t="s">
        <v>30</v>
      </c>
      <c r="E9" s="17"/>
      <c r="F9" s="17"/>
      <c r="G9" s="17"/>
      <c r="H9" s="17"/>
      <c r="I9" s="17"/>
      <c r="J9" s="4">
        <v>100</v>
      </c>
      <c r="K9" s="4"/>
      <c r="L9" s="4"/>
      <c r="M9" s="4"/>
      <c r="N9" s="4"/>
      <c r="O9" s="4"/>
      <c r="P9" s="4"/>
      <c r="Q9" s="9">
        <v>0</v>
      </c>
    </row>
    <row r="10" spans="2:18" x14ac:dyDescent="0.3">
      <c r="B10" s="6">
        <f t="shared" ref="B10:B25" si="0">B9+1</f>
        <v>2</v>
      </c>
      <c r="C10" t="s">
        <v>50</v>
      </c>
      <c r="D10" s="17" t="s">
        <v>51</v>
      </c>
      <c r="E10" s="17"/>
      <c r="F10" s="17"/>
      <c r="G10" s="17"/>
      <c r="H10" s="17"/>
      <c r="I10" s="17"/>
      <c r="J10" s="4">
        <v>98</v>
      </c>
      <c r="K10" s="4"/>
      <c r="L10" s="4"/>
      <c r="M10" s="4"/>
      <c r="N10" s="4"/>
      <c r="O10" s="4"/>
      <c r="P10" s="4"/>
      <c r="Q10" s="9">
        <v>0</v>
      </c>
    </row>
    <row r="11" spans="2:18" ht="15" customHeight="1" x14ac:dyDescent="0.3">
      <c r="B11" s="6">
        <f t="shared" si="0"/>
        <v>3</v>
      </c>
      <c r="C11" t="s">
        <v>55</v>
      </c>
      <c r="D11" s="17" t="s">
        <v>54</v>
      </c>
      <c r="E11" s="17"/>
      <c r="F11" s="17"/>
      <c r="G11" s="17"/>
      <c r="H11" s="17"/>
      <c r="I11" s="17"/>
      <c r="J11" s="4">
        <v>0</v>
      </c>
      <c r="K11" s="4"/>
      <c r="L11" s="4"/>
      <c r="M11" s="4"/>
      <c r="N11" s="4"/>
      <c r="O11" s="4"/>
      <c r="P11" s="4"/>
      <c r="Q11" s="9">
        <v>0</v>
      </c>
    </row>
    <row r="12" spans="2:18" ht="15" customHeight="1" x14ac:dyDescent="0.3">
      <c r="B12" s="6">
        <v>4</v>
      </c>
      <c r="C12" t="s">
        <v>154</v>
      </c>
      <c r="D12" s="17" t="s">
        <v>80</v>
      </c>
      <c r="E12" s="17"/>
      <c r="F12" s="17"/>
      <c r="G12" s="17"/>
      <c r="H12" s="17"/>
      <c r="I12" s="17"/>
      <c r="J12" s="4">
        <v>0</v>
      </c>
      <c r="K12" s="4"/>
      <c r="L12" s="4"/>
      <c r="M12" s="4"/>
      <c r="N12" s="4"/>
      <c r="O12" s="4"/>
      <c r="P12" s="4"/>
      <c r="Q12" s="9"/>
    </row>
    <row r="13" spans="2:18" x14ac:dyDescent="0.3">
      <c r="B13" s="6">
        <v>5</v>
      </c>
      <c r="C13" t="s">
        <v>53</v>
      </c>
      <c r="D13" s="17" t="s">
        <v>52</v>
      </c>
      <c r="E13" s="17"/>
      <c r="F13" s="17"/>
      <c r="G13" s="17"/>
      <c r="H13" s="17"/>
      <c r="I13" s="17"/>
      <c r="J13" s="4">
        <v>0</v>
      </c>
      <c r="K13" s="4"/>
      <c r="L13" s="4"/>
      <c r="M13" s="4"/>
      <c r="N13" s="4"/>
      <c r="O13" s="4"/>
      <c r="P13" s="4"/>
      <c r="Q13" s="9">
        <v>0</v>
      </c>
    </row>
    <row r="14" spans="2:18" ht="15.75" customHeight="1" x14ac:dyDescent="0.3">
      <c r="B14" s="6">
        <f t="shared" si="0"/>
        <v>6</v>
      </c>
      <c r="C14" t="s">
        <v>39</v>
      </c>
      <c r="D14" s="17" t="s">
        <v>61</v>
      </c>
      <c r="E14" s="17"/>
      <c r="F14" s="17"/>
      <c r="G14" s="17"/>
      <c r="H14" s="17"/>
      <c r="I14" s="17"/>
      <c r="J14" s="4">
        <v>71</v>
      </c>
      <c r="K14" s="4"/>
      <c r="L14" s="4"/>
      <c r="M14" s="4"/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t="s">
        <v>57</v>
      </c>
      <c r="D15" s="17" t="s">
        <v>58</v>
      </c>
      <c r="E15" s="17"/>
      <c r="F15" s="17"/>
      <c r="G15" s="17"/>
      <c r="H15" s="17"/>
      <c r="I15" s="17"/>
      <c r="J15" s="4">
        <v>100</v>
      </c>
      <c r="K15" s="4"/>
      <c r="L15" s="4"/>
      <c r="M15" s="4"/>
      <c r="N15" s="4"/>
      <c r="O15" s="4"/>
      <c r="P15" s="4"/>
      <c r="Q15" s="9">
        <v>0</v>
      </c>
    </row>
    <row r="16" spans="2:18" ht="15" customHeight="1" x14ac:dyDescent="0.3">
      <c r="B16" s="6">
        <f t="shared" si="0"/>
        <v>8</v>
      </c>
      <c r="C16" t="s">
        <v>59</v>
      </c>
      <c r="D16" s="17" t="s">
        <v>60</v>
      </c>
      <c r="E16" s="17"/>
      <c r="F16" s="17"/>
      <c r="G16" s="17"/>
      <c r="H16" s="17"/>
      <c r="I16" s="17"/>
      <c r="J16" s="4">
        <v>92</v>
      </c>
      <c r="K16" s="4"/>
      <c r="L16" s="4"/>
      <c r="M16" s="4"/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t="s">
        <v>62</v>
      </c>
      <c r="F17" t="s">
        <v>31</v>
      </c>
      <c r="J17" s="4">
        <v>91</v>
      </c>
      <c r="K17" s="4"/>
      <c r="L17" s="4"/>
      <c r="M17" s="4"/>
      <c r="N17" s="4"/>
      <c r="O17" s="4"/>
      <c r="P17" s="4"/>
      <c r="Q17" s="9">
        <v>0</v>
      </c>
    </row>
    <row r="18" spans="2:17" ht="15.75" customHeight="1" x14ac:dyDescent="0.3">
      <c r="B18" s="6">
        <f t="shared" si="0"/>
        <v>10</v>
      </c>
      <c r="C18" t="s">
        <v>40</v>
      </c>
      <c r="D18" s="17" t="s">
        <v>63</v>
      </c>
      <c r="E18" s="17"/>
      <c r="F18" s="17"/>
      <c r="G18" s="17"/>
      <c r="H18" s="17"/>
      <c r="I18" s="17"/>
      <c r="J18" s="4">
        <v>0</v>
      </c>
      <c r="K18" s="4"/>
      <c r="L18" s="4"/>
      <c r="M18" s="4"/>
      <c r="N18" s="4"/>
      <c r="O18" s="4"/>
      <c r="P18" s="4"/>
      <c r="Q18" s="9">
        <v>0</v>
      </c>
    </row>
    <row r="19" spans="2:17" ht="15.75" customHeight="1" x14ac:dyDescent="0.3">
      <c r="B19" s="6">
        <f t="shared" si="0"/>
        <v>11</v>
      </c>
      <c r="C19" t="s">
        <v>64</v>
      </c>
      <c r="D19" s="17" t="s">
        <v>65</v>
      </c>
      <c r="E19" s="17"/>
      <c r="F19" s="17"/>
      <c r="G19" s="17"/>
      <c r="H19" s="17"/>
      <c r="I19" s="17"/>
      <c r="J19" s="4">
        <v>95</v>
      </c>
      <c r="K19" s="4"/>
      <c r="L19" s="4"/>
      <c r="M19" s="4"/>
      <c r="N19" s="4"/>
      <c r="O19" s="4"/>
      <c r="P19" s="4"/>
      <c r="Q19" s="9">
        <v>0</v>
      </c>
    </row>
    <row r="20" spans="2:17" x14ac:dyDescent="0.3">
      <c r="B20" s="6">
        <f t="shared" si="0"/>
        <v>12</v>
      </c>
      <c r="C20" t="s">
        <v>41</v>
      </c>
      <c r="D20" s="17" t="s">
        <v>32</v>
      </c>
      <c r="E20" s="17"/>
      <c r="F20" s="17"/>
      <c r="G20" s="17"/>
      <c r="H20" s="17"/>
      <c r="I20" s="17"/>
      <c r="J20" s="4">
        <v>0</v>
      </c>
      <c r="K20" s="4"/>
      <c r="L20" s="4"/>
      <c r="M20" s="4"/>
      <c r="N20" s="4"/>
      <c r="O20" s="4"/>
      <c r="P20" s="4"/>
      <c r="Q20" s="9">
        <v>0</v>
      </c>
    </row>
    <row r="21" spans="2:17" x14ac:dyDescent="0.3">
      <c r="B21" s="6">
        <f t="shared" si="0"/>
        <v>13</v>
      </c>
      <c r="C21" t="s">
        <v>42</v>
      </c>
      <c r="D21" s="17" t="s">
        <v>33</v>
      </c>
      <c r="E21" s="17"/>
      <c r="F21" s="17"/>
      <c r="G21" s="17"/>
      <c r="H21" s="17"/>
      <c r="I21" s="17"/>
      <c r="J21" s="4">
        <v>96</v>
      </c>
      <c r="K21" s="4"/>
      <c r="L21" s="4"/>
      <c r="M21" s="4"/>
      <c r="N21" s="4"/>
      <c r="O21" s="4"/>
      <c r="P21" s="4"/>
      <c r="Q21" s="9">
        <v>0</v>
      </c>
    </row>
    <row r="22" spans="2:17" ht="15" customHeight="1" x14ac:dyDescent="0.3">
      <c r="B22" s="6">
        <f t="shared" si="0"/>
        <v>14</v>
      </c>
      <c r="C22" t="s">
        <v>43</v>
      </c>
      <c r="D22" s="17" t="s">
        <v>67</v>
      </c>
      <c r="E22" s="17"/>
      <c r="F22" s="17"/>
      <c r="G22" s="17"/>
      <c r="H22" s="17"/>
      <c r="I22" s="17"/>
      <c r="J22" s="4">
        <v>75</v>
      </c>
      <c r="K22" s="4"/>
      <c r="L22" s="4"/>
      <c r="M22" s="4"/>
      <c r="N22" s="4"/>
      <c r="O22" s="4"/>
      <c r="P22" s="4"/>
      <c r="Q22" s="9">
        <v>0</v>
      </c>
    </row>
    <row r="23" spans="2:17" ht="15.75" customHeight="1" x14ac:dyDescent="0.3">
      <c r="B23" s="6">
        <f t="shared" si="0"/>
        <v>15</v>
      </c>
      <c r="C23" t="s">
        <v>66</v>
      </c>
      <c r="D23" s="17" t="s">
        <v>34</v>
      </c>
      <c r="E23" s="17"/>
      <c r="F23" s="17"/>
      <c r="G23" s="17"/>
      <c r="H23" s="17"/>
      <c r="I23" s="17"/>
      <c r="J23" s="4">
        <v>95</v>
      </c>
      <c r="K23" s="4"/>
      <c r="L23" s="4"/>
      <c r="M23" s="4"/>
      <c r="N23" s="4"/>
      <c r="O23" s="4"/>
      <c r="P23" s="4"/>
      <c r="Q23" s="9">
        <v>0</v>
      </c>
    </row>
    <row r="24" spans="2:17" ht="15.75" customHeight="1" x14ac:dyDescent="0.3">
      <c r="B24" s="6">
        <f t="shared" si="0"/>
        <v>16</v>
      </c>
      <c r="C24" t="s">
        <v>68</v>
      </c>
      <c r="D24" s="17" t="s">
        <v>77</v>
      </c>
      <c r="E24" s="17"/>
      <c r="F24" s="17"/>
      <c r="G24" s="17"/>
      <c r="H24" s="17"/>
      <c r="I24" s="17"/>
      <c r="J24" s="4">
        <v>75</v>
      </c>
      <c r="K24" s="4"/>
      <c r="L24" s="4"/>
      <c r="M24" s="4"/>
      <c r="N24" s="4"/>
      <c r="O24" s="4"/>
      <c r="P24" s="4"/>
      <c r="Q24" s="9">
        <v>0</v>
      </c>
    </row>
    <row r="25" spans="2:17" ht="15" customHeight="1" x14ac:dyDescent="0.3">
      <c r="B25" s="6">
        <f t="shared" si="0"/>
        <v>17</v>
      </c>
      <c r="C25" t="s">
        <v>44</v>
      </c>
      <c r="D25" s="17" t="s">
        <v>69</v>
      </c>
      <c r="E25" s="17"/>
      <c r="F25" s="17"/>
      <c r="G25" s="17"/>
      <c r="H25" s="17"/>
      <c r="I25" s="17"/>
      <c r="J25" s="4">
        <v>90</v>
      </c>
      <c r="K25" s="4"/>
      <c r="L25" s="4"/>
      <c r="M25" s="4"/>
      <c r="N25" s="4"/>
      <c r="O25" s="4"/>
      <c r="P25" s="4"/>
      <c r="Q25" s="9">
        <v>0</v>
      </c>
    </row>
    <row r="26" spans="2:17" ht="15" customHeight="1" x14ac:dyDescent="0.3">
      <c r="B26" s="6">
        <v>18</v>
      </c>
      <c r="C26" t="s">
        <v>70</v>
      </c>
      <c r="D26" s="17" t="s">
        <v>71</v>
      </c>
      <c r="E26" s="17"/>
      <c r="F26" s="17"/>
      <c r="G26" s="17"/>
      <c r="H26" s="17"/>
      <c r="I26" s="17"/>
      <c r="J26" s="4">
        <v>70</v>
      </c>
      <c r="K26" s="4"/>
      <c r="L26" s="4"/>
      <c r="M26" s="4"/>
      <c r="N26" s="4"/>
      <c r="O26" s="4"/>
      <c r="P26" s="4"/>
      <c r="Q26" s="9">
        <v>0</v>
      </c>
    </row>
    <row r="27" spans="2:17" ht="15" customHeight="1" x14ac:dyDescent="0.3">
      <c r="B27" s="6">
        <v>19</v>
      </c>
      <c r="C27" t="s">
        <v>72</v>
      </c>
      <c r="D27" s="17" t="s">
        <v>73</v>
      </c>
      <c r="E27" s="17"/>
      <c r="F27" s="17"/>
      <c r="G27" s="17"/>
      <c r="H27" s="17"/>
      <c r="I27" s="17"/>
      <c r="J27" s="4">
        <v>70</v>
      </c>
      <c r="K27" s="4"/>
      <c r="L27" s="4"/>
      <c r="M27" s="4"/>
      <c r="N27" s="4"/>
      <c r="O27" s="4"/>
      <c r="P27" s="4"/>
      <c r="Q27" s="9">
        <v>0</v>
      </c>
    </row>
    <row r="28" spans="2:17" ht="15" customHeight="1" x14ac:dyDescent="0.3">
      <c r="B28" s="6">
        <v>20</v>
      </c>
      <c r="C28" t="s">
        <v>74</v>
      </c>
      <c r="D28" s="17" t="s">
        <v>36</v>
      </c>
      <c r="E28" s="17"/>
      <c r="F28" s="17"/>
      <c r="G28" s="17"/>
      <c r="H28" s="17"/>
      <c r="I28" s="17"/>
      <c r="J28" s="4">
        <v>85</v>
      </c>
      <c r="K28" s="4"/>
      <c r="L28" s="4"/>
      <c r="M28" s="4"/>
      <c r="N28" s="4"/>
      <c r="O28" s="4"/>
      <c r="P28" s="4"/>
      <c r="Q28" s="9">
        <v>0</v>
      </c>
    </row>
    <row r="29" spans="2:17" ht="15" customHeight="1" x14ac:dyDescent="0.3">
      <c r="B29" s="6">
        <v>21</v>
      </c>
      <c r="C29" t="s">
        <v>75</v>
      </c>
      <c r="D29" s="17" t="s">
        <v>76</v>
      </c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9">
        <v>0</v>
      </c>
    </row>
    <row r="30" spans="2:17" ht="15" customHeight="1" x14ac:dyDescent="0.3">
      <c r="B30" s="6">
        <v>22</v>
      </c>
      <c r="C30" t="s">
        <v>45</v>
      </c>
      <c r="D30" s="17" t="s">
        <v>37</v>
      </c>
      <c r="E30" s="17"/>
      <c r="F30" s="17"/>
      <c r="G30" s="17"/>
      <c r="H30" s="17"/>
      <c r="I30" s="17"/>
      <c r="J30" s="4">
        <v>86</v>
      </c>
      <c r="K30" s="4"/>
      <c r="L30" s="4"/>
      <c r="M30" s="4"/>
      <c r="N30" s="4"/>
      <c r="O30" s="4"/>
      <c r="P30" s="4"/>
      <c r="Q30" s="9">
        <v>0</v>
      </c>
    </row>
    <row r="31" spans="2:17" ht="15" customHeight="1" x14ac:dyDescent="0.3">
      <c r="B31" s="6">
        <v>23</v>
      </c>
      <c r="C31" t="s">
        <v>155</v>
      </c>
      <c r="D31" s="29" t="s">
        <v>156</v>
      </c>
      <c r="E31" s="30"/>
      <c r="F31" s="30"/>
      <c r="G31" s="30"/>
      <c r="H31" s="30"/>
      <c r="I31" s="31"/>
      <c r="J31" s="4">
        <v>0</v>
      </c>
      <c r="K31" s="4"/>
      <c r="L31" s="4"/>
      <c r="M31" s="4"/>
      <c r="N31" s="4"/>
      <c r="O31" s="4"/>
      <c r="P31" s="4"/>
      <c r="Q31" s="9">
        <v>0</v>
      </c>
    </row>
    <row r="32" spans="2:17" ht="15" customHeight="1" x14ac:dyDescent="0.3">
      <c r="B32" s="6">
        <v>24</v>
      </c>
      <c r="C32" t="s">
        <v>78</v>
      </c>
      <c r="D32" s="17" t="s">
        <v>38</v>
      </c>
      <c r="E32" s="17"/>
      <c r="F32" s="17"/>
      <c r="G32" s="17"/>
      <c r="H32" s="17"/>
      <c r="I32" s="17"/>
      <c r="J32" s="4">
        <v>75</v>
      </c>
      <c r="K32" s="4"/>
      <c r="L32" s="4"/>
      <c r="M32" s="4"/>
      <c r="N32" s="4"/>
      <c r="O32" s="4"/>
      <c r="P32" s="4"/>
      <c r="Q32" s="9">
        <v>0</v>
      </c>
    </row>
    <row r="33" spans="2:17" ht="15" customHeight="1" x14ac:dyDescent="0.3">
      <c r="B33" s="6">
        <v>25</v>
      </c>
      <c r="C33" t="s">
        <v>79</v>
      </c>
      <c r="D33" s="34" t="s">
        <v>190</v>
      </c>
      <c r="E33" s="35"/>
      <c r="F33" s="35"/>
      <c r="G33" s="35"/>
      <c r="H33" s="35"/>
      <c r="I33" s="36"/>
      <c r="J33" s="4">
        <v>0</v>
      </c>
      <c r="K33" s="4"/>
      <c r="L33" s="4"/>
      <c r="M33" s="4"/>
      <c r="N33" s="4"/>
      <c r="O33" s="4"/>
      <c r="P33" s="4"/>
      <c r="Q33" s="9">
        <v>0</v>
      </c>
    </row>
    <row r="34" spans="2:17" ht="15" customHeight="1" x14ac:dyDescent="0.3">
      <c r="C34" s="23"/>
      <c r="D34" s="23"/>
      <c r="E34" s="1"/>
      <c r="H34" s="37" t="s">
        <v>19</v>
      </c>
      <c r="I34" s="37"/>
      <c r="J34" s="10">
        <f>COUNTIF(J9:J33,"&gt;=70")</f>
        <v>18</v>
      </c>
      <c r="K34" s="10">
        <f>COUNTIF(K9:K33,"&gt;=70")</f>
        <v>0</v>
      </c>
      <c r="L34" s="10">
        <f>COUNTIF(L9:L33,"&gt;=70")</f>
        <v>0</v>
      </c>
      <c r="M34" s="10">
        <f>COUNTIF(M9:M33,"&gt;=70")</f>
        <v>0</v>
      </c>
      <c r="N34" s="10">
        <f>COUNTIF(N9:N33,"&gt;=70")</f>
        <v>0</v>
      </c>
      <c r="O34" s="10">
        <f>COUNTIF(O9:O33,"&gt;=70")</f>
        <v>0</v>
      </c>
      <c r="P34" s="10">
        <f>COUNTIF(P9:P33,"&gt;=70")</f>
        <v>0</v>
      </c>
      <c r="Q34" s="14">
        <f>COUNTIF(Q9:Q33,"&gt;=70")</f>
        <v>0</v>
      </c>
    </row>
    <row r="35" spans="2:17" x14ac:dyDescent="0.3">
      <c r="C35" s="23"/>
      <c r="D35" s="23"/>
      <c r="E35" s="7"/>
      <c r="H35" s="33" t="s">
        <v>20</v>
      </c>
      <c r="I35" s="33"/>
      <c r="J35" s="11">
        <f>COUNTIF(J9:J33,"&lt;70")</f>
        <v>7</v>
      </c>
      <c r="K35" s="11">
        <f>COUNTIF(K9:K33,"&lt;70")</f>
        <v>0</v>
      </c>
      <c r="L35" s="11">
        <f>COUNTIF(L9:L33,"&lt;70")</f>
        <v>0</v>
      </c>
      <c r="M35" s="11">
        <f>COUNTIF(M9:M33,"&lt;70")</f>
        <v>0</v>
      </c>
      <c r="N35" s="11">
        <f>COUNTIF(N9:N33,"&lt;70")</f>
        <v>0</v>
      </c>
      <c r="O35" s="11">
        <f>COUNTIF(O9:O33,"&lt;70")</f>
        <v>0</v>
      </c>
      <c r="P35" s="11">
        <f>COUNTIF(P9:P33,"&lt;70")</f>
        <v>0</v>
      </c>
      <c r="Q35" s="11">
        <f>COUNTIF(Q9:Q33,"&lt;70")</f>
        <v>24</v>
      </c>
    </row>
    <row r="36" spans="2:17" ht="15" customHeight="1" x14ac:dyDescent="0.3">
      <c r="C36" s="23"/>
      <c r="D36" s="23"/>
      <c r="E36" s="23"/>
      <c r="H36" s="33" t="s">
        <v>21</v>
      </c>
      <c r="I36" s="33"/>
      <c r="J36" s="11">
        <f>COUNT(J9:J33)</f>
        <v>25</v>
      </c>
      <c r="K36" s="11">
        <f>COUNT(K9:K33)</f>
        <v>0</v>
      </c>
      <c r="L36" s="11">
        <f>COUNT(L9:L33)</f>
        <v>0</v>
      </c>
      <c r="M36" s="11">
        <f>COUNT(M9:M33)</f>
        <v>0</v>
      </c>
      <c r="N36" s="11">
        <f>COUNT(N9:N33)</f>
        <v>0</v>
      </c>
      <c r="O36" s="11">
        <f>COUNT(O9:O33)</f>
        <v>0</v>
      </c>
      <c r="P36" s="11">
        <f>COUNT(P9:P33)</f>
        <v>0</v>
      </c>
      <c r="Q36" s="11">
        <f>COUNT(Q9:Q33)</f>
        <v>24</v>
      </c>
    </row>
    <row r="37" spans="2:17" x14ac:dyDescent="0.3">
      <c r="C37" s="23"/>
      <c r="D37" s="23"/>
      <c r="E37" s="1"/>
      <c r="H37" s="32" t="s">
        <v>16</v>
      </c>
      <c r="I37" s="32"/>
      <c r="J37" s="12">
        <f>J34/J36</f>
        <v>0.72</v>
      </c>
      <c r="K37" s="13" t="e">
        <f t="shared" ref="K37:Q37" si="1">K34/K36</f>
        <v>#DIV/0!</v>
      </c>
      <c r="L37" s="13" t="e">
        <f t="shared" si="1"/>
        <v>#DIV/0!</v>
      </c>
      <c r="M37" s="13" t="e">
        <f t="shared" si="1"/>
        <v>#DIV/0!</v>
      </c>
      <c r="N37" s="13" t="e">
        <f t="shared" si="1"/>
        <v>#DIV/0!</v>
      </c>
      <c r="O37" s="13" t="e">
        <f t="shared" si="1"/>
        <v>#DIV/0!</v>
      </c>
      <c r="P37" s="13" t="e">
        <f t="shared" si="1"/>
        <v>#DIV/0!</v>
      </c>
      <c r="Q37" s="13">
        <f t="shared" si="1"/>
        <v>0</v>
      </c>
    </row>
    <row r="38" spans="2:17" ht="15" customHeight="1" x14ac:dyDescent="0.3">
      <c r="C38" s="23"/>
      <c r="D38" s="23"/>
      <c r="E38" s="1"/>
      <c r="H38" s="32" t="s">
        <v>17</v>
      </c>
      <c r="I38" s="32"/>
      <c r="J38" s="12">
        <f>J35/J36</f>
        <v>0.28000000000000003</v>
      </c>
      <c r="K38" s="12" t="e">
        <f t="shared" ref="K38:Q38" si="2">K35/K36</f>
        <v>#DIV/0!</v>
      </c>
      <c r="L38" s="13" t="e">
        <f t="shared" si="2"/>
        <v>#DIV/0!</v>
      </c>
      <c r="M38" s="13" t="e">
        <f t="shared" si="2"/>
        <v>#DIV/0!</v>
      </c>
      <c r="N38" s="13" t="e">
        <f t="shared" si="2"/>
        <v>#DIV/0!</v>
      </c>
      <c r="O38" s="13" t="e">
        <f t="shared" si="2"/>
        <v>#DIV/0!</v>
      </c>
      <c r="P38" s="13" t="e">
        <f t="shared" si="2"/>
        <v>#DIV/0!</v>
      </c>
      <c r="Q38" s="13">
        <f t="shared" si="2"/>
        <v>1</v>
      </c>
    </row>
    <row r="39" spans="2:17" x14ac:dyDescent="0.3">
      <c r="C39" s="23"/>
      <c r="D39" s="23"/>
      <c r="E39" s="7"/>
      <c r="J39">
        <f>AVERAGE(J9:J33)</f>
        <v>62.56</v>
      </c>
      <c r="K39" t="e">
        <f>AVERAGE(K9:K33)</f>
        <v>#DIV/0!</v>
      </c>
    </row>
    <row r="40" spans="2:17" x14ac:dyDescent="0.3">
      <c r="C40" s="1"/>
      <c r="D40" s="1"/>
      <c r="E40" s="7"/>
    </row>
    <row r="41" spans="2:17" x14ac:dyDescent="0.3">
      <c r="J41" s="16"/>
      <c r="K41" s="16"/>
      <c r="L41" s="16"/>
      <c r="M41" s="16"/>
      <c r="N41" s="16"/>
      <c r="O41" s="16"/>
      <c r="P41" s="16"/>
    </row>
    <row r="42" spans="2:17" ht="15" customHeight="1" x14ac:dyDescent="0.3">
      <c r="J42" s="15" t="s">
        <v>18</v>
      </c>
      <c r="K42" s="15"/>
      <c r="L42" s="15"/>
      <c r="M42" s="15"/>
      <c r="N42" s="15"/>
      <c r="O42" s="15"/>
      <c r="P42" s="15"/>
    </row>
  </sheetData>
  <mergeCells count="46">
    <mergeCell ref="D9:I9"/>
    <mergeCell ref="D19:I19"/>
    <mergeCell ref="I6:J6"/>
    <mergeCell ref="K6:P6"/>
    <mergeCell ref="D16:I16"/>
    <mergeCell ref="D18:I18"/>
    <mergeCell ref="D12:I12"/>
    <mergeCell ref="B2:P2"/>
    <mergeCell ref="J4:K4"/>
    <mergeCell ref="N4:O4"/>
    <mergeCell ref="D6:G6"/>
    <mergeCell ref="D8:I8"/>
    <mergeCell ref="C3:P3"/>
    <mergeCell ref="D4:G4"/>
    <mergeCell ref="J42:P42"/>
    <mergeCell ref="C35:D35"/>
    <mergeCell ref="J41:P41"/>
    <mergeCell ref="D10:I10"/>
    <mergeCell ref="D11:I11"/>
    <mergeCell ref="D13:I13"/>
    <mergeCell ref="D14:I14"/>
    <mergeCell ref="D15:I15"/>
    <mergeCell ref="C34:D34"/>
    <mergeCell ref="D26:I26"/>
    <mergeCell ref="D27:I27"/>
    <mergeCell ref="D28:I28"/>
    <mergeCell ref="D29:I29"/>
    <mergeCell ref="D30:I30"/>
    <mergeCell ref="C39:D39"/>
    <mergeCell ref="C37:D37"/>
    <mergeCell ref="C36:E36"/>
    <mergeCell ref="H34:I34"/>
    <mergeCell ref="H35:I35"/>
    <mergeCell ref="H36:I36"/>
    <mergeCell ref="H37:I37"/>
    <mergeCell ref="H38:I38"/>
    <mergeCell ref="C38:D38"/>
    <mergeCell ref="D20:I20"/>
    <mergeCell ref="D21:I21"/>
    <mergeCell ref="D22:I22"/>
    <mergeCell ref="D23:I23"/>
    <mergeCell ref="D24:I24"/>
    <mergeCell ref="D25:I25"/>
    <mergeCell ref="D31:I31"/>
    <mergeCell ref="D32:I32"/>
    <mergeCell ref="D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MINERIA DE DATOS</vt:lpstr>
      <vt:lpstr>LENGUAJES Y AUTOMAS 2</vt:lpstr>
      <vt:lpstr>LENGUAJES Y AUTOMATAS 2</vt:lpstr>
      <vt:lpstr>FUNDAMENTOS DE BASE DE DATO (2)</vt:lpstr>
      <vt:lpstr>FUNDAMENTOS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HONORATO</cp:lastModifiedBy>
  <cp:lastPrinted>2023-03-24T00:15:19Z</cp:lastPrinted>
  <dcterms:created xsi:type="dcterms:W3CDTF">2023-03-14T19:16:59Z</dcterms:created>
  <dcterms:modified xsi:type="dcterms:W3CDTF">2025-03-04T18:47:38Z</dcterms:modified>
</cp:coreProperties>
</file>