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MRF\"/>
    </mc:Choice>
  </mc:AlternateContent>
  <xr:revisionPtr revIDLastSave="0" documentId="8_{3DD529F9-2F83-4CA8-8F22-2F86AF4ACC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LGEBRA LINEAL 211B" sheetId="9" r:id="rId1"/>
    <sheet name="CALCULO INT 201B" sheetId="8" r:id="rId2"/>
    <sheet name="CALCULO INT 207C" sheetId="10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9" l="1"/>
  <c r="O26" i="9"/>
  <c r="O27" i="9"/>
  <c r="O28" i="9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27" i="10"/>
  <c r="O9" i="10"/>
  <c r="O24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O9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O24" i="10"/>
  <c r="O25" i="10"/>
  <c r="O26" i="10"/>
  <c r="J33" i="10" l="1"/>
  <c r="J32" i="10"/>
  <c r="J31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J39" i="9"/>
  <c r="J38" i="9"/>
  <c r="J41" i="9" s="1"/>
  <c r="J37" i="9"/>
  <c r="J40" i="9" s="1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8"/>
  <c r="O10" i="8"/>
  <c r="O11" i="8"/>
  <c r="J44" i="8"/>
  <c r="J43" i="8"/>
  <c r="J42" i="8"/>
  <c r="O23" i="8"/>
  <c r="O22" i="8"/>
  <c r="O21" i="8"/>
  <c r="O20" i="8"/>
  <c r="O19" i="8"/>
  <c r="O18" i="8"/>
  <c r="O17" i="8"/>
  <c r="O16" i="8"/>
  <c r="O15" i="8"/>
  <c r="O14" i="8"/>
  <c r="O13" i="8"/>
  <c r="O12" i="8"/>
  <c r="O31" i="10" l="1"/>
  <c r="J34" i="10"/>
  <c r="J35" i="10"/>
  <c r="O32" i="10"/>
  <c r="O33" i="10"/>
  <c r="O38" i="9"/>
  <c r="O39" i="9"/>
  <c r="J46" i="8"/>
  <c r="J45" i="8"/>
  <c r="O43" i="8"/>
  <c r="O42" i="8"/>
  <c r="O44" i="8"/>
  <c r="O34" i="10" l="1"/>
  <c r="O41" i="9"/>
  <c r="O35" i="10"/>
  <c r="O40" i="9"/>
  <c r="O46" i="8"/>
  <c r="O45" i="8"/>
</calcChain>
</file>

<file path=xl/sharedStrings.xml><?xml version="1.0" encoding="utf-8"?>
<sst xmlns="http://schemas.openxmlformats.org/spreadsheetml/2006/main" count="185" uniqueCount="134">
  <si>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</si>
  <si>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</si>
  <si>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</si>
  <si>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</si>
  <si>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</si>
  <si>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</si>
  <si>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</si>
  <si>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</si>
  <si>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</si>
  <si>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</si>
  <si>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</si>
  <si>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</si>
  <si>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</si>
  <si>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</si>
  <si>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</si>
  <si>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</si>
  <si>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</si>
  <si>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</si>
  <si>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</si>
  <si>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</si>
  <si>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</si>
  <si>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MIGUEL REYES FISCAL</t>
  </si>
  <si>
    <t>INSTITUTO TECNOLOGICO SUPERIOR DE SAN ANDRES TUXTLA</t>
  </si>
  <si>
    <t>ALGEBRA LINEAL</t>
  </si>
  <si>
    <t>FEBRERO- JUNIO 2025</t>
  </si>
  <si>
    <t>211-B</t>
  </si>
  <si>
    <t>241U0008</t>
  </si>
  <si>
    <t>241U0612</t>
  </si>
  <si>
    <t>241U0014</t>
  </si>
  <si>
    <t>241U0016</t>
  </si>
  <si>
    <t>241U0018</t>
  </si>
  <si>
    <t>241U0022</t>
  </si>
  <si>
    <t>241U0023</t>
  </si>
  <si>
    <t>241U0617</t>
  </si>
  <si>
    <t>241U0026</t>
  </si>
  <si>
    <t>241U0491</t>
  </si>
  <si>
    <t>241U0028</t>
  </si>
  <si>
    <t>241U0030</t>
  </si>
  <si>
    <t>241U0032</t>
  </si>
  <si>
    <t>241U0034</t>
  </si>
  <si>
    <t>241U0035</t>
  </si>
  <si>
    <t>241U0036</t>
  </si>
  <si>
    <t>241U0037</t>
  </si>
  <si>
    <t>241U0640</t>
  </si>
  <si>
    <t>241U0600</t>
  </si>
  <si>
    <t>241U0038</t>
  </si>
  <si>
    <t>241U0584</t>
  </si>
  <si>
    <t>241U0042</t>
  </si>
  <si>
    <t>241U0043</t>
  </si>
  <si>
    <t>241U0049</t>
  </si>
  <si>
    <t>241U0050</t>
  </si>
  <si>
    <t>241U0054</t>
  </si>
  <si>
    <t>241U0315</t>
  </si>
  <si>
    <t>241U0056</t>
  </si>
  <si>
    <t>241U0058</t>
  </si>
  <si>
    <t>241U0059</t>
  </si>
  <si>
    <t>241U0064</t>
  </si>
  <si>
    <t>241U0067</t>
  </si>
  <si>
    <t>241U0073</t>
  </si>
  <si>
    <t>AGUILAR CHONTAL INGRID</t>
  </si>
  <si>
    <t>BADILLO SERRANO KEVIN OTONIEL</t>
  </si>
  <si>
    <t>BAXIN PIXTA ERICK</t>
  </si>
  <si>
    <t>BELTRAN TOTO DANIELA</t>
  </si>
  <si>
    <t>CAPORAL VELAZQUEZ JOSE DE JESUS</t>
  </si>
  <si>
    <t>COBAXIN ACUA JOEL RAUL</t>
  </si>
  <si>
    <t>CORTEZ ORGANISTA GABRIEL</t>
  </si>
  <si>
    <t>DIAZ HERNANDEZ LEON</t>
  </si>
  <si>
    <t>GALLEGOS CARLON CESIA</t>
  </si>
  <si>
    <t>GARCIA BELTRAN MIGUEL</t>
  </si>
  <si>
    <t>GONZALEZ CHIGO JOSUE ROBERTO</t>
  </si>
  <si>
    <t>HERNANDEZ ROBLERO ALEXIS ADAIR</t>
  </si>
  <si>
    <t>IXTEPAN PUCHETA EVELIN ANYELI</t>
  </si>
  <si>
    <t>JUAREZ SANTOS ESTEFANI</t>
  </si>
  <si>
    <t>LLANO PUCHETA MARIA DEL ROSARIO</t>
  </si>
  <si>
    <t>LOPEZ PEREZ NIEVES MARLENE</t>
  </si>
  <si>
    <t>LUCHO PAXTIAN ALEXIS</t>
  </si>
  <si>
    <t>LÓPEZ REMENTERIA AURELIO</t>
  </si>
  <si>
    <t>MARCIAL XALA JOSE SIMON</t>
  </si>
  <si>
    <t>MARTINEZ XALA EMMANUEL DE JESUS</t>
  </si>
  <si>
    <t>MOLINA CRUZ KIMBERLY</t>
  </si>
  <si>
    <t>MUÑIZ YXBA AMILETT</t>
  </si>
  <si>
    <t>NOLASCO FIGUEROA OSCAR</t>
  </si>
  <si>
    <t>PALAFOX PRADO MILAGRO DE JESUS</t>
  </si>
  <si>
    <t>PARDO LOPEZ MAXIMO</t>
  </si>
  <si>
    <t>PEREZ GARCIA MARCO ANTONIO</t>
  </si>
  <si>
    <t>RAMIREZ MORENO MITZI ADELA</t>
  </si>
  <si>
    <t>RODRIGUEZ ESPARZA JOSE MARIA</t>
  </si>
  <si>
    <t>SEGURA GUZMAN LIZETH SADAY</t>
  </si>
  <si>
    <t>SOLANA PELAEZ AZUL AVRIL</t>
  </si>
  <si>
    <t>TEOBA CONTRERAS DIANA DEL CARMEN</t>
  </si>
  <si>
    <t>TORRES NAVARRETE ODALYS RUBI</t>
  </si>
  <si>
    <t>XOLOT ALVARADO JOSE ANTONIO</t>
  </si>
  <si>
    <t>CALCULO INTEGRAL</t>
  </si>
  <si>
    <t>FEBRERO-JUNIO 2025</t>
  </si>
  <si>
    <t>201-B</t>
  </si>
  <si>
    <t>207 - C</t>
  </si>
  <si>
    <t>241U0266</t>
  </si>
  <si>
    <t>241U0270</t>
  </si>
  <si>
    <t>241U0577</t>
  </si>
  <si>
    <t>241U0275</t>
  </si>
  <si>
    <t>241U0283</t>
  </si>
  <si>
    <t>241U0285</t>
  </si>
  <si>
    <t>241U0286</t>
  </si>
  <si>
    <t>241U0288</t>
  </si>
  <si>
    <t>241U0579</t>
  </si>
  <si>
    <t>241U0291</t>
  </si>
  <si>
    <t>241U0292</t>
  </si>
  <si>
    <t>241U0294</t>
  </si>
  <si>
    <t>241U0295</t>
  </si>
  <si>
    <t>241U0302</t>
  </si>
  <si>
    <t>241U0303</t>
  </si>
  <si>
    <t>241U0308</t>
  </si>
  <si>
    <t>241U0317</t>
  </si>
  <si>
    <t>241U0321</t>
  </si>
  <si>
    <t>241U0322</t>
  </si>
  <si>
    <t>AGUIRRE CADENA SERGIO ANGEL</t>
  </si>
  <si>
    <t>ARRES MORALES JOHANA</t>
  </si>
  <si>
    <t>AZAMAR COBAXIN DANY ALEXANDRA</t>
  </si>
  <si>
    <t>CANO CHAVARRIA ODALYS</t>
  </si>
  <si>
    <t>ESCRIBANO POLITO NORMA DEL CARMEN</t>
  </si>
  <si>
    <t>FERNANDEZ VICTORIO MELISSA</t>
  </si>
  <si>
    <t>FERRAO SOSA CARLA MARIA</t>
  </si>
  <si>
    <t>FONSECA ANDRADE ZURY ARACELY</t>
  </si>
  <si>
    <t>GONZALEZ CRUZ JOHNY</t>
  </si>
  <si>
    <t>HERNANDEZ ACEBO FABIO</t>
  </si>
  <si>
    <t>HERNANDEZ ANTEMATE JULISSA DEL CARMEN</t>
  </si>
  <si>
    <t>HERNANDEZ LEAL JUAN OSCAR</t>
  </si>
  <si>
    <t>HUERTA ESCONTRIAS NOHEMI</t>
  </si>
  <si>
    <t>MARTINEZ NEPOMUCENO LINDSAY JOHANNA</t>
  </si>
  <si>
    <t>MAXO CHAVEZ DEYVY EFRAIN</t>
  </si>
  <si>
    <t>ORTIZ PELAYO DANIELA BELEN</t>
  </si>
  <si>
    <t>ROJAS CHIGO SUSANA YAMILETH</t>
  </si>
  <si>
    <t>TENORIO MARQUEZ BRANDON</t>
  </si>
  <si>
    <t>TORRES VIVERO LITZY MARIEL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</si>
</sst>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 MT"/>
      <family val="2"/>
    </font>
    <font>
      <sz val="8"/>
      <name val="Arial MT"/>
    </font>
    <font>
      <sz val="8"/>
      <color theme="1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1" fontId="6" fillId="0" borderId="8" xfId="0" applyNumberFormat="1" applyFont="1" applyBorder="1" applyAlignment="1">
      <alignment horizontal="left" vertical="top" indent="1" shrinkToFit="1"/>
    </xf>
    <xf numFmtId="1" fontId="6" fillId="0" borderId="8" xfId="0" applyNumberFormat="1" applyFont="1" applyBorder="1" applyAlignment="1">
      <alignment horizontal="left" vertical="top" shrinkToFit="1"/>
    </xf>
    <xf numFmtId="0" fontId="7" fillId="0" borderId="8" xfId="0" applyFont="1" applyBorder="1" applyAlignment="1">
      <alignment horizontal="left" vertical="top" wrapText="1"/>
    </xf>
    <xf numFmtId="0" fontId="8" fillId="3" borderId="2" xfId="0" applyFont="1" applyFill="1" applyBorder="1"/>
    <xf numFmtId="1" fontId="1" fillId="0" borderId="2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top" shrinkToFit="1"/>
    </xf>
    <xf numFmtId="1" fontId="6" fillId="0" borderId="11" xfId="0" applyNumberFormat="1" applyFont="1" applyBorder="1" applyAlignment="1">
      <alignment horizontal="left" vertical="top" indent="1" shrinkToFit="1"/>
    </xf>
    <xf numFmtId="0" fontId="0" fillId="0" borderId="11" xfId="0" applyBorder="1"/>
    <xf numFmtId="0" fontId="0" fillId="0" borderId="8" xfId="0" applyBorder="1"/>
    <xf numFmtId="1" fontId="6" fillId="0" borderId="14" xfId="0" applyNumberFormat="1" applyFont="1" applyBorder="1" applyAlignment="1">
      <alignment horizontal="left" vertical="top" shrinkToFit="1"/>
    </xf>
    <xf numFmtId="0" fontId="7" fillId="0" borderId="14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9" xfId="0" applyFont="1" applyBorder="1"/>
    <xf numFmtId="0" fontId="4" fillId="0" borderId="6" xfId="0" applyFont="1" applyBorder="1"/>
    <xf numFmtId="0" fontId="4" fillId="0" borderId="7" xfId="0" applyFont="1" applyBorder="1"/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/>
    <xf numFmtId="0" fontId="0" fillId="0" borderId="12" xfId="0" applyBorder="1"/>
    <xf numFmtId="0" fontId="4" fillId="0" borderId="15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0" fillId="0" borderId="11" xfId="0" applyBorder="1"/>
    <xf numFmtId="0" fontId="0" fillId="0" borderId="10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41</xdr:row>
      <xdr:rowOff>116633</xdr:rowOff>
    </xdr:from>
    <xdr:to>
      <xdr:col>12</xdr:col>
      <xdr:colOff>255240</xdr:colOff>
      <xdr:row>45</xdr:row>
      <xdr:rowOff>174927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E5A8C2-0BA8-41CC-91A4-A64E45823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7573347"/>
          <a:ext cx="908383" cy="798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46</xdr:row>
      <xdr:rowOff>116633</xdr:rowOff>
    </xdr:from>
    <xdr:to>
      <xdr:col>12</xdr:col>
      <xdr:colOff>255240</xdr:colOff>
      <xdr:row>50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9BA023-BD64-474C-BAA8-A0A097637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6092890"/>
          <a:ext cx="905273" cy="7985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35</xdr:row>
      <xdr:rowOff>116633</xdr:rowOff>
    </xdr:from>
    <xdr:to>
      <xdr:col>12</xdr:col>
      <xdr:colOff>255240</xdr:colOff>
      <xdr:row>39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1E1307-5435-4219-A6C9-86F3F9867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7573347"/>
          <a:ext cx="908383" cy="798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gue\Downloads\Seguimiento%20del%20curso%20(21).xlsx" TargetMode="External"/><Relationship Id="rId1" Type="http://schemas.openxmlformats.org/officeDocument/2006/relationships/externalLinkPath" Target="/Users/migue/Downloads/Seguimiento%20del%20curso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241U0360</v>
          </cell>
          <cell r="C3" t="str">
            <v>BAXIN FERMAN JOSE</v>
          </cell>
        </row>
        <row r="4">
          <cell r="B4" t="str">
            <v>241U0361</v>
          </cell>
          <cell r="C4" t="str">
            <v>BAZAN MATEOS ERICK</v>
          </cell>
        </row>
        <row r="5">
          <cell r="B5" t="str">
            <v>241U0625</v>
          </cell>
          <cell r="C5" t="str">
            <v>BUSTAMANTE VELASCO JACQUELINE</v>
          </cell>
        </row>
        <row r="6">
          <cell r="B6" t="str">
            <v>241U0362</v>
          </cell>
          <cell r="C6" t="str">
            <v>CAGAL PRIETO EVEN JACOBO</v>
          </cell>
        </row>
        <row r="7">
          <cell r="B7" t="str">
            <v>241U0563</v>
          </cell>
          <cell r="C7" t="str">
            <v>CANO RAMON JOSE MANUEL</v>
          </cell>
        </row>
        <row r="8">
          <cell r="B8" t="str">
            <v>241U0369</v>
          </cell>
          <cell r="C8" t="str">
            <v>COYOLT CALIENTE SANTIAGO DE JESUS</v>
          </cell>
        </row>
        <row r="9">
          <cell r="B9" t="str">
            <v>241U0635</v>
          </cell>
          <cell r="C9" t="str">
            <v>DÍAZ SANTIAGO CARLOS</v>
          </cell>
        </row>
        <row r="10">
          <cell r="B10" t="str">
            <v>241U0373</v>
          </cell>
          <cell r="C10" t="str">
            <v>GARCIA HERNANDEZ ALBERTO YAOTL</v>
          </cell>
        </row>
        <row r="11">
          <cell r="B11" t="str">
            <v>241U0380</v>
          </cell>
          <cell r="C11" t="str">
            <v>IXBA FLORES MARCOS ABIMELEC</v>
          </cell>
        </row>
        <row r="12">
          <cell r="B12" t="str">
            <v>241U0576</v>
          </cell>
          <cell r="C12" t="str">
            <v>MALAGA CHIGO VICTOR MANUEL</v>
          </cell>
        </row>
        <row r="13">
          <cell r="B13" t="str">
            <v>241U0385</v>
          </cell>
          <cell r="C13" t="str">
            <v>MONTERO ANOTA RAFAEL</v>
          </cell>
        </row>
        <row r="14">
          <cell r="B14" t="str">
            <v>241U0388</v>
          </cell>
          <cell r="C14" t="str">
            <v>OLVERA SALOMON ALAN KALEB</v>
          </cell>
        </row>
        <row r="15">
          <cell r="B15" t="str">
            <v>241U0392</v>
          </cell>
          <cell r="C15" t="str">
            <v>PEREZ DOLORES ANGEL EMMANUEL</v>
          </cell>
        </row>
        <row r="16">
          <cell r="B16" t="str">
            <v>241U0390</v>
          </cell>
          <cell r="C16" t="str">
            <v>PUCHETA VILLA DIEGO DE JESUS</v>
          </cell>
        </row>
        <row r="17">
          <cell r="B17" t="str">
            <v>241U0395</v>
          </cell>
          <cell r="C17" t="str">
            <v>REYES MIXTEGA UZIEL</v>
          </cell>
        </row>
        <row r="18">
          <cell r="B18" t="str">
            <v>241U0650</v>
          </cell>
          <cell r="C18" t="str">
            <v>RODRIGUEZ SANTOS IVAN ALEXANDER</v>
          </cell>
        </row>
        <row r="19">
          <cell r="B19" t="str">
            <v>241U0397</v>
          </cell>
          <cell r="C19" t="str">
            <v>SANCHEZ MORALES VICTOR ELIAN</v>
          </cell>
        </row>
        <row r="20">
          <cell r="B20" t="str">
            <v>241U0399</v>
          </cell>
          <cell r="C20" t="str">
            <v>TENORIO SEBA ALEXIS DEL ANGEL</v>
          </cell>
        </row>
        <row r="21">
          <cell r="B21" t="str">
            <v>241U0402</v>
          </cell>
          <cell r="C21" t="str">
            <v>XALATE MOZO JAHIR DE JESUS</v>
          </cell>
        </row>
        <row r="22">
          <cell r="B22" t="str">
            <v>241U0403</v>
          </cell>
          <cell r="C22" t="str">
            <v>ZAMORA ALEJANDRO HILDA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0D8C9-8F84-497D-80E3-15561F0E9C5E}">
  <dimension ref="B2:Y47"/>
  <sheetViews>
    <sheetView tabSelected="1" zoomScale="140" zoomScaleNormal="140" workbookViewId="0">
      <selection activeCell="S13" sqref="S13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1" width="8.109375" customWidth="1"/>
    <col min="12" max="12" width="5.6640625" customWidth="1"/>
    <col min="13" max="13" width="6.33203125" customWidth="1"/>
    <col min="14" max="14" width="5.6640625" customWidth="1"/>
    <col min="15" max="15" width="8.6640625" customWidth="1"/>
    <col min="16" max="17" width="5.6640625" customWidth="1"/>
  </cols>
  <sheetData>
    <row r="2" spans="2:25" ht="15.6">
      <c r="B2" s="41" t="s">
        <v>22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2"/>
      <c r="P2" s="2"/>
    </row>
    <row r="3" spans="2: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"/>
      <c r="P3" s="1"/>
    </row>
    <row r="4" spans="2:25">
      <c r="C4" t="s">
        <v>0</v>
      </c>
      <c r="D4" s="43" t="s">
        <v>23</v>
      </c>
      <c r="E4" s="43"/>
      <c r="F4" s="43"/>
      <c r="G4" s="43"/>
      <c r="I4" t="s">
        <v>1</v>
      </c>
      <c r="J4" s="44" t="s">
        <v>25</v>
      </c>
      <c r="K4" s="44"/>
      <c r="M4" t="s">
        <v>2</v>
      </c>
      <c r="N4" s="45">
        <v>45725</v>
      </c>
      <c r="O4" s="45"/>
    </row>
    <row r="5" spans="2:25" ht="6.75" customHeight="1">
      <c r="D5" s="5"/>
      <c r="E5" s="5"/>
      <c r="F5" s="5"/>
      <c r="G5" s="5"/>
    </row>
    <row r="6" spans="2:25">
      <c r="C6" t="s">
        <v>3</v>
      </c>
      <c r="D6" s="44" t="s">
        <v>24</v>
      </c>
      <c r="E6" s="44"/>
      <c r="F6" s="44"/>
      <c r="G6" s="44"/>
      <c r="I6" s="26" t="s">
        <v>19</v>
      </c>
      <c r="J6" s="26"/>
      <c r="K6" s="46" t="s">
        <v>21</v>
      </c>
      <c r="L6" s="46"/>
      <c r="M6" s="46"/>
      <c r="N6" s="46"/>
    </row>
    <row r="7" spans="2:25" ht="11.25" customHeight="1"/>
    <row r="8" spans="2: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7" t="s">
        <v>20</v>
      </c>
    </row>
    <row r="9" spans="2:25">
      <c r="B9" s="15">
        <v>1</v>
      </c>
      <c r="C9" s="17" t="str">
        <f>[1]sheet1!B3</f>
        <v>241U0360</v>
      </c>
      <c r="D9" s="48" t="str">
        <f>[1]sheet1!C3</f>
        <v>BAXIN FERMAN JOSE</v>
      </c>
      <c r="E9" s="49"/>
      <c r="F9" s="49"/>
      <c r="G9" s="49"/>
      <c r="H9" s="49"/>
      <c r="I9" s="50"/>
      <c r="J9" s="4">
        <v>0</v>
      </c>
      <c r="K9" s="4"/>
      <c r="L9" s="4"/>
      <c r="M9" s="4"/>
      <c r="N9" s="4"/>
      <c r="O9" s="19">
        <f t="shared" ref="O9:O22" si="0">SUM(J9:N9)/5</f>
        <v>0</v>
      </c>
      <c r="U9" s="1"/>
      <c r="V9" s="1"/>
      <c r="W9" s="1"/>
      <c r="X9" s="1"/>
      <c r="Y9" s="1"/>
    </row>
    <row r="10" spans="2:25">
      <c r="B10" s="15">
        <v>2</v>
      </c>
      <c r="C10" s="17" t="str">
        <f>[1]sheet1!B4</f>
        <v>241U0361</v>
      </c>
      <c r="D10" s="32" t="str">
        <f>[1]sheet1!C4</f>
        <v>BAZAN MATEOS ERICK</v>
      </c>
      <c r="E10" s="33"/>
      <c r="F10" s="33"/>
      <c r="G10" s="33"/>
      <c r="H10" s="33"/>
      <c r="I10" s="34"/>
      <c r="J10" s="4">
        <v>72</v>
      </c>
      <c r="K10" s="4"/>
      <c r="L10" s="4"/>
      <c r="M10" s="4"/>
      <c r="N10" s="4"/>
      <c r="O10" s="19">
        <f t="shared" si="0"/>
        <v>14.4</v>
      </c>
      <c r="U10" s="1"/>
      <c r="V10" s="1"/>
      <c r="W10" s="1"/>
      <c r="X10" s="1"/>
      <c r="Y10" s="1"/>
    </row>
    <row r="11" spans="2:25">
      <c r="B11" s="15">
        <v>3</v>
      </c>
      <c r="C11" s="17" t="str">
        <f>[1]sheet1!B5</f>
        <v>241U0625</v>
      </c>
      <c r="D11" s="32" t="str">
        <f>[1]sheet1!C5</f>
        <v>BUSTAMANTE VELASCO JACQUELINE</v>
      </c>
      <c r="E11" s="33"/>
      <c r="F11" s="33"/>
      <c r="G11" s="33"/>
      <c r="H11" s="33"/>
      <c r="I11" s="34"/>
      <c r="J11" s="4">
        <v>70</v>
      </c>
      <c r="K11" s="4"/>
      <c r="L11" s="4"/>
      <c r="M11" s="4"/>
      <c r="N11" s="4"/>
      <c r="O11" s="19">
        <f t="shared" si="0"/>
        <v>14</v>
      </c>
      <c r="U11" s="1"/>
      <c r="V11" s="1"/>
      <c r="W11" s="1"/>
      <c r="X11" s="1"/>
      <c r="Y11" s="1"/>
    </row>
    <row r="12" spans="2:25">
      <c r="B12" s="15">
        <v>4</v>
      </c>
      <c r="C12" s="17" t="str">
        <f>[1]sheet1!B6</f>
        <v>241U0362</v>
      </c>
      <c r="D12" s="32" t="str">
        <f>[1]sheet1!C6</f>
        <v>CAGAL PRIETO EVEN JACOBO</v>
      </c>
      <c r="E12" s="33"/>
      <c r="F12" s="33"/>
      <c r="G12" s="33"/>
      <c r="H12" s="33"/>
      <c r="I12" s="34"/>
      <c r="J12" s="4">
        <v>72</v>
      </c>
      <c r="K12" s="4"/>
      <c r="L12" s="4"/>
      <c r="M12" s="4"/>
      <c r="N12" s="4"/>
      <c r="O12" s="19">
        <f t="shared" si="0"/>
        <v>14.4</v>
      </c>
      <c r="U12" s="1"/>
      <c r="V12" s="1"/>
      <c r="W12" s="1"/>
      <c r="X12" s="1"/>
      <c r="Y12" s="1"/>
    </row>
    <row r="13" spans="2:25">
      <c r="B13" s="15">
        <v>5</v>
      </c>
      <c r="C13" s="17" t="str">
        <f>[1]sheet1!B7</f>
        <v>241U0563</v>
      </c>
      <c r="D13" s="32" t="str">
        <f>[1]sheet1!C7</f>
        <v>CANO RAMON JOSE MANUEL</v>
      </c>
      <c r="E13" s="33"/>
      <c r="F13" s="33"/>
      <c r="G13" s="33"/>
      <c r="H13" s="33"/>
      <c r="I13" s="34"/>
      <c r="J13" s="4">
        <v>75</v>
      </c>
      <c r="K13" s="4"/>
      <c r="L13" s="4"/>
      <c r="M13" s="4"/>
      <c r="N13" s="4"/>
      <c r="O13" s="19">
        <f t="shared" si="0"/>
        <v>15</v>
      </c>
      <c r="U13" s="1"/>
      <c r="V13" s="1"/>
      <c r="W13" s="1"/>
      <c r="X13" s="1"/>
      <c r="Y13" s="1"/>
    </row>
    <row r="14" spans="2:25">
      <c r="B14" s="15">
        <v>6</v>
      </c>
      <c r="C14" s="17" t="str">
        <f>[1]sheet1!B8</f>
        <v>241U0369</v>
      </c>
      <c r="D14" s="32" t="str">
        <f>[1]sheet1!C8</f>
        <v>COYOLT CALIENTE SANTIAGO DE JESUS</v>
      </c>
      <c r="E14" s="33"/>
      <c r="F14" s="33"/>
      <c r="G14" s="33"/>
      <c r="H14" s="33"/>
      <c r="I14" s="34"/>
      <c r="J14" s="4">
        <v>0</v>
      </c>
      <c r="K14" s="4"/>
      <c r="L14" s="4"/>
      <c r="M14" s="4"/>
      <c r="N14" s="4"/>
      <c r="O14" s="19">
        <f t="shared" si="0"/>
        <v>0</v>
      </c>
      <c r="U14" s="1"/>
      <c r="V14" s="1"/>
      <c r="W14" s="1"/>
      <c r="X14" s="1"/>
      <c r="Y14" s="1"/>
    </row>
    <row r="15" spans="2:25">
      <c r="B15" s="15">
        <v>7</v>
      </c>
      <c r="C15" s="17" t="str">
        <f>[1]sheet1!B9</f>
        <v>241U0635</v>
      </c>
      <c r="D15" s="32" t="str">
        <f>[1]sheet1!C9</f>
        <v>DÍAZ SANTIAGO CARLOS</v>
      </c>
      <c r="E15" s="33"/>
      <c r="F15" s="33"/>
      <c r="G15" s="33"/>
      <c r="H15" s="33"/>
      <c r="I15" s="34"/>
      <c r="J15" s="4">
        <v>0</v>
      </c>
      <c r="K15" s="4"/>
      <c r="L15" s="4"/>
      <c r="M15" s="4"/>
      <c r="N15" s="4"/>
      <c r="O15" s="19">
        <f t="shared" si="0"/>
        <v>0</v>
      </c>
      <c r="U15" s="1"/>
      <c r="V15" s="1"/>
      <c r="W15" s="1"/>
      <c r="X15" s="1"/>
      <c r="Y15" s="1"/>
    </row>
    <row r="16" spans="2:25">
      <c r="B16" s="15">
        <v>8</v>
      </c>
      <c r="C16" s="17" t="str">
        <f>[1]sheet1!B10</f>
        <v>241U0373</v>
      </c>
      <c r="D16" s="32" t="str">
        <f>[1]sheet1!C10</f>
        <v>GARCIA HERNANDEZ ALBERTO YAOTL</v>
      </c>
      <c r="E16" s="33"/>
      <c r="F16" s="33"/>
      <c r="G16" s="33"/>
      <c r="H16" s="33"/>
      <c r="I16" s="34"/>
      <c r="J16" s="4">
        <v>75</v>
      </c>
      <c r="K16" s="4"/>
      <c r="L16" s="4"/>
      <c r="M16" s="4"/>
      <c r="N16" s="4"/>
      <c r="O16" s="19">
        <f t="shared" si="0"/>
        <v>15</v>
      </c>
      <c r="U16" s="1"/>
      <c r="V16" s="1"/>
      <c r="W16" s="1"/>
      <c r="X16" s="1"/>
      <c r="Y16" s="1"/>
    </row>
    <row r="17" spans="2:25">
      <c r="B17" s="15">
        <v>9</v>
      </c>
      <c r="C17" s="17" t="str">
        <f>[1]sheet1!B11</f>
        <v>241U0380</v>
      </c>
      <c r="D17" s="32" t="str">
        <f>[1]sheet1!C11</f>
        <v>IXBA FLORES MARCOS ABIMELEC</v>
      </c>
      <c r="E17" s="33"/>
      <c r="F17" s="33"/>
      <c r="G17" s="33"/>
      <c r="H17" s="33"/>
      <c r="I17" s="34"/>
      <c r="J17" s="4">
        <v>75</v>
      </c>
      <c r="K17" s="4"/>
      <c r="L17" s="4"/>
      <c r="M17" s="4"/>
      <c r="N17" s="4"/>
      <c r="O17" s="19">
        <f t="shared" si="0"/>
        <v>15</v>
      </c>
      <c r="U17" s="1"/>
      <c r="V17" s="1"/>
      <c r="W17" s="1"/>
      <c r="X17" s="1"/>
      <c r="Y17" s="1"/>
    </row>
    <row r="18" spans="2:25">
      <c r="B18" s="15">
        <v>10</v>
      </c>
      <c r="C18" s="17" t="str">
        <f>[1]sheet1!B12</f>
        <v>241U0576</v>
      </c>
      <c r="D18" s="32" t="str">
        <f>[1]sheet1!C12</f>
        <v>MALAGA CHIGO VICTOR MANUEL</v>
      </c>
      <c r="E18" s="33"/>
      <c r="F18" s="33"/>
      <c r="G18" s="33"/>
      <c r="H18" s="33"/>
      <c r="I18" s="34"/>
      <c r="J18" s="4">
        <v>72</v>
      </c>
      <c r="K18" s="4"/>
      <c r="L18" s="4"/>
      <c r="M18" s="4"/>
      <c r="N18" s="4"/>
      <c r="O18" s="19">
        <f t="shared" si="0"/>
        <v>14.4</v>
      </c>
      <c r="U18" s="1"/>
      <c r="V18" s="1"/>
      <c r="W18" s="1"/>
      <c r="X18" s="1"/>
      <c r="Y18" s="1"/>
    </row>
    <row r="19" spans="2:25">
      <c r="B19" s="15">
        <v>11</v>
      </c>
      <c r="C19" s="17" t="str">
        <f>[1]sheet1!B13</f>
        <v>241U0385</v>
      </c>
      <c r="D19" s="32" t="str">
        <f>[1]sheet1!C13</f>
        <v>MONTERO ANOTA RAFAEL</v>
      </c>
      <c r="E19" s="33"/>
      <c r="F19" s="33"/>
      <c r="G19" s="33"/>
      <c r="H19" s="33"/>
      <c r="I19" s="34"/>
      <c r="J19" s="4">
        <v>80</v>
      </c>
      <c r="K19" s="4"/>
      <c r="L19" s="4"/>
      <c r="M19" s="4"/>
      <c r="N19" s="4"/>
      <c r="O19" s="19">
        <f t="shared" si="0"/>
        <v>16</v>
      </c>
      <c r="U19" s="1"/>
      <c r="V19" s="1"/>
      <c r="W19" s="1"/>
      <c r="X19" s="1"/>
      <c r="Y19" s="1"/>
    </row>
    <row r="20" spans="2:25">
      <c r="B20" s="15">
        <v>12</v>
      </c>
      <c r="C20" s="17" t="str">
        <f>[1]sheet1!B14</f>
        <v>241U0388</v>
      </c>
      <c r="D20" s="32" t="str">
        <f>[1]sheet1!C14</f>
        <v>OLVERA SALOMON ALAN KALEB</v>
      </c>
      <c r="E20" s="33"/>
      <c r="F20" s="33"/>
      <c r="G20" s="33"/>
      <c r="H20" s="33"/>
      <c r="I20" s="34"/>
      <c r="J20" s="4">
        <v>71</v>
      </c>
      <c r="K20" s="4"/>
      <c r="L20" s="4"/>
      <c r="M20" s="4"/>
      <c r="N20" s="4"/>
      <c r="O20" s="19">
        <f t="shared" si="0"/>
        <v>14.2</v>
      </c>
      <c r="U20" s="1"/>
      <c r="V20" s="1"/>
      <c r="W20" s="1"/>
      <c r="X20" s="1"/>
      <c r="Y20" s="1"/>
    </row>
    <row r="21" spans="2:25">
      <c r="B21" s="15">
        <v>13</v>
      </c>
      <c r="C21" s="17" t="str">
        <f>[1]sheet1!B15</f>
        <v>241U0392</v>
      </c>
      <c r="D21" s="32" t="str">
        <f>[1]sheet1!C15</f>
        <v>PEREZ DOLORES ANGEL EMMANUEL</v>
      </c>
      <c r="E21" s="33"/>
      <c r="F21" s="33"/>
      <c r="G21" s="33"/>
      <c r="H21" s="33"/>
      <c r="I21" s="34"/>
      <c r="J21" s="4">
        <v>0</v>
      </c>
      <c r="K21" s="4"/>
      <c r="L21" s="4"/>
      <c r="M21" s="4"/>
      <c r="N21" s="4"/>
      <c r="O21" s="19">
        <f t="shared" si="0"/>
        <v>0</v>
      </c>
      <c r="U21" s="1"/>
      <c r="V21" s="1"/>
      <c r="W21" s="1"/>
      <c r="X21" s="1"/>
      <c r="Y21" s="1"/>
    </row>
    <row r="22" spans="2:25">
      <c r="B22" s="15">
        <v>14</v>
      </c>
      <c r="C22" s="17" t="str">
        <f>[1]sheet1!B16</f>
        <v>241U0390</v>
      </c>
      <c r="D22" s="32" t="str">
        <f>[1]sheet1!C16</f>
        <v>PUCHETA VILLA DIEGO DE JESUS</v>
      </c>
      <c r="E22" s="33"/>
      <c r="F22" s="33"/>
      <c r="G22" s="33"/>
      <c r="H22" s="33"/>
      <c r="I22" s="34"/>
      <c r="J22" s="4">
        <v>75</v>
      </c>
      <c r="K22" s="4"/>
      <c r="L22" s="4"/>
      <c r="M22" s="4"/>
      <c r="N22" s="4"/>
      <c r="O22" s="19">
        <f t="shared" si="0"/>
        <v>15</v>
      </c>
      <c r="U22" s="1"/>
      <c r="V22" s="1"/>
      <c r="W22" s="1"/>
      <c r="X22" s="1"/>
      <c r="Y22" s="1"/>
    </row>
    <row r="23" spans="2:25">
      <c r="B23" s="15">
        <v>15</v>
      </c>
      <c r="C23" s="17" t="str">
        <f>[1]sheet1!B17</f>
        <v>241U0395</v>
      </c>
      <c r="D23" s="32" t="str">
        <f>[1]sheet1!C17</f>
        <v>REYES MIXTEGA UZIEL</v>
      </c>
      <c r="E23" s="33"/>
      <c r="F23" s="33"/>
      <c r="G23" s="33"/>
      <c r="H23" s="33"/>
      <c r="I23" s="34"/>
      <c r="J23" s="4">
        <v>75</v>
      </c>
      <c r="K23" s="4"/>
      <c r="L23" s="4"/>
      <c r="M23" s="4"/>
      <c r="N23" s="4"/>
      <c r="O23" s="19">
        <f t="shared" ref="O23:O28" si="1">SUM(J23:N23)/5</f>
        <v>15</v>
      </c>
      <c r="U23" s="1"/>
      <c r="V23" s="1"/>
      <c r="W23" s="1"/>
      <c r="X23" s="1"/>
      <c r="Y23" s="1"/>
    </row>
    <row r="24" spans="2:25">
      <c r="B24" s="20">
        <v>16</v>
      </c>
      <c r="C24" s="17" t="str">
        <f>[1]sheet1!B18</f>
        <v>241U0650</v>
      </c>
      <c r="D24" s="32" t="str">
        <f>[1]sheet1!C18</f>
        <v>RODRIGUEZ SANTOS IVAN ALEXANDER</v>
      </c>
      <c r="E24" s="33"/>
      <c r="F24" s="33"/>
      <c r="G24" s="33"/>
      <c r="H24" s="33"/>
      <c r="I24" s="34"/>
      <c r="J24" s="4">
        <v>75</v>
      </c>
      <c r="K24" s="4"/>
      <c r="L24" s="4"/>
      <c r="M24" s="4"/>
      <c r="N24" s="4"/>
      <c r="O24" s="19">
        <f t="shared" si="1"/>
        <v>15</v>
      </c>
      <c r="U24" s="1"/>
      <c r="V24" s="1"/>
      <c r="W24" s="1"/>
      <c r="X24" s="1"/>
      <c r="Y24" s="1"/>
    </row>
    <row r="25" spans="2:25">
      <c r="B25" s="20">
        <v>17</v>
      </c>
      <c r="C25" s="17" t="str">
        <f>[1]sheet1!B19</f>
        <v>241U0397</v>
      </c>
      <c r="D25" s="32" t="str">
        <f>[1]sheet1!C19</f>
        <v>SANCHEZ MORALES VICTOR ELIAN</v>
      </c>
      <c r="E25" s="33"/>
      <c r="F25" s="33"/>
      <c r="G25" s="33"/>
      <c r="H25" s="33"/>
      <c r="I25" s="34"/>
      <c r="J25" s="4">
        <v>0</v>
      </c>
      <c r="K25" s="4"/>
      <c r="L25" s="4"/>
      <c r="M25" s="4"/>
      <c r="N25" s="4"/>
      <c r="O25" s="19">
        <f t="shared" si="1"/>
        <v>0</v>
      </c>
      <c r="U25" s="1"/>
      <c r="V25" s="1"/>
      <c r="W25" s="1"/>
      <c r="X25" s="1"/>
      <c r="Y25" s="1"/>
    </row>
    <row r="26" spans="2:25">
      <c r="B26" s="20">
        <v>18</v>
      </c>
      <c r="C26" s="17" t="str">
        <f>[1]sheet1!B20</f>
        <v>241U0399</v>
      </c>
      <c r="D26" s="32" t="str">
        <f>[1]sheet1!C20</f>
        <v>TENORIO SEBA ALEXIS DEL ANGEL</v>
      </c>
      <c r="E26" s="33"/>
      <c r="F26" s="33"/>
      <c r="G26" s="33"/>
      <c r="H26" s="33"/>
      <c r="I26" s="34"/>
      <c r="J26" s="4">
        <v>0</v>
      </c>
      <c r="K26" s="4"/>
      <c r="L26" s="4"/>
      <c r="M26" s="4"/>
      <c r="N26" s="4"/>
      <c r="O26" s="19">
        <f t="shared" si="1"/>
        <v>0</v>
      </c>
      <c r="U26" s="1"/>
      <c r="V26" s="1"/>
      <c r="W26" s="1"/>
      <c r="X26" s="1"/>
      <c r="Y26" s="1"/>
    </row>
    <row r="27" spans="2:25">
      <c r="B27" s="20">
        <v>19</v>
      </c>
      <c r="C27" s="17" t="str">
        <f>[1]sheet1!B21</f>
        <v>241U0402</v>
      </c>
      <c r="D27" s="32" t="str">
        <f>[1]sheet1!C21</f>
        <v>XALATE MOZO JAHIR DE JESUS</v>
      </c>
      <c r="E27" s="33"/>
      <c r="F27" s="33"/>
      <c r="G27" s="33"/>
      <c r="H27" s="33"/>
      <c r="I27" s="34"/>
      <c r="J27" s="4">
        <v>0</v>
      </c>
      <c r="K27" s="4"/>
      <c r="L27" s="4"/>
      <c r="M27" s="4"/>
      <c r="N27" s="4"/>
      <c r="O27" s="19">
        <f t="shared" si="1"/>
        <v>0</v>
      </c>
      <c r="U27" s="1"/>
      <c r="V27" s="1"/>
      <c r="W27" s="1"/>
      <c r="X27" s="1"/>
      <c r="Y27" s="1"/>
    </row>
    <row r="28" spans="2:25">
      <c r="B28" s="20">
        <v>20</v>
      </c>
      <c r="C28" s="17" t="str">
        <f>[1]sheet1!B22</f>
        <v>241U0403</v>
      </c>
      <c r="D28" s="32" t="str">
        <f>[1]sheet1!C22</f>
        <v>ZAMORA ALEJANDRO HILDA</v>
      </c>
      <c r="E28" s="33"/>
      <c r="F28" s="33"/>
      <c r="G28" s="33"/>
      <c r="H28" s="33"/>
      <c r="I28" s="34"/>
      <c r="J28" s="4">
        <v>75</v>
      </c>
      <c r="K28" s="4"/>
      <c r="L28" s="4"/>
      <c r="M28" s="4"/>
      <c r="N28" s="4"/>
      <c r="O28" s="19">
        <f t="shared" si="1"/>
        <v>15</v>
      </c>
      <c r="U28" s="1"/>
      <c r="V28" s="1"/>
      <c r="W28" s="1"/>
      <c r="X28" s="1"/>
      <c r="Y28" s="1"/>
    </row>
    <row r="29" spans="2:25">
      <c r="B29" s="16"/>
      <c r="C29" s="17"/>
      <c r="D29" s="32"/>
      <c r="E29" s="33"/>
      <c r="F29" s="33"/>
      <c r="G29" s="33"/>
      <c r="H29" s="33"/>
      <c r="I29" s="34"/>
      <c r="J29" s="4"/>
      <c r="K29" s="4"/>
      <c r="L29" s="4"/>
      <c r="M29" s="4"/>
      <c r="N29" s="4"/>
      <c r="O29" s="19"/>
      <c r="U29" s="1"/>
      <c r="V29" s="1"/>
      <c r="W29" s="1"/>
      <c r="X29" s="1"/>
      <c r="Y29" s="1"/>
    </row>
    <row r="30" spans="2:25">
      <c r="B30" s="16"/>
      <c r="C30" s="17"/>
      <c r="D30" s="32"/>
      <c r="E30" s="33"/>
      <c r="F30" s="33"/>
      <c r="G30" s="33"/>
      <c r="H30" s="33"/>
      <c r="I30" s="34"/>
      <c r="J30" s="4"/>
      <c r="K30" s="4"/>
      <c r="L30" s="4"/>
      <c r="M30" s="4"/>
      <c r="N30" s="4"/>
      <c r="O30" s="19"/>
      <c r="U30" s="1"/>
      <c r="V30" s="1"/>
      <c r="W30" s="1"/>
      <c r="X30" s="1"/>
      <c r="Y30" s="1"/>
    </row>
    <row r="31" spans="2:25">
      <c r="B31" s="16"/>
      <c r="C31" s="17"/>
      <c r="D31" s="32"/>
      <c r="E31" s="33"/>
      <c r="F31" s="33"/>
      <c r="G31" s="33"/>
      <c r="H31" s="33"/>
      <c r="I31" s="34"/>
      <c r="J31" s="4"/>
      <c r="K31" s="4"/>
      <c r="L31" s="4"/>
      <c r="M31" s="4"/>
      <c r="N31" s="4"/>
      <c r="O31" s="19"/>
      <c r="U31" s="1"/>
      <c r="V31" s="1"/>
      <c r="W31" s="1"/>
      <c r="X31" s="1"/>
      <c r="Y31" s="1"/>
    </row>
    <row r="32" spans="2:25">
      <c r="B32" s="16"/>
      <c r="C32" s="17"/>
      <c r="D32" s="32"/>
      <c r="E32" s="33"/>
      <c r="F32" s="33"/>
      <c r="G32" s="33"/>
      <c r="H32" s="33"/>
      <c r="I32" s="34"/>
      <c r="J32" s="4"/>
      <c r="K32" s="4"/>
      <c r="L32" s="4"/>
      <c r="M32" s="4"/>
      <c r="N32" s="4"/>
      <c r="O32" s="19"/>
      <c r="U32" s="1"/>
      <c r="V32" s="1"/>
      <c r="W32" s="1"/>
      <c r="X32" s="1"/>
      <c r="Y32" s="1"/>
    </row>
    <row r="33" spans="2:25">
      <c r="B33" s="16"/>
      <c r="C33" s="17"/>
      <c r="D33" s="35"/>
      <c r="E33" s="36"/>
      <c r="F33" s="36"/>
      <c r="G33" s="36"/>
      <c r="H33" s="36"/>
      <c r="I33" s="37"/>
      <c r="J33" s="4"/>
      <c r="K33" s="4"/>
      <c r="L33" s="4"/>
      <c r="M33" s="4"/>
      <c r="N33" s="4"/>
      <c r="O33" s="19"/>
      <c r="U33" s="1"/>
      <c r="V33" s="1"/>
      <c r="W33" s="1"/>
      <c r="X33" s="1"/>
      <c r="Y33" s="1"/>
    </row>
    <row r="34" spans="2:25">
      <c r="B34" s="16"/>
      <c r="C34" s="17"/>
      <c r="D34" s="32"/>
      <c r="E34" s="33"/>
      <c r="F34" s="33"/>
      <c r="G34" s="33"/>
      <c r="H34" s="33"/>
      <c r="I34" s="34"/>
      <c r="J34" s="4"/>
      <c r="K34" s="4"/>
      <c r="L34" s="4"/>
      <c r="M34" s="4"/>
      <c r="N34" s="4"/>
      <c r="O34" s="19"/>
      <c r="U34" s="1"/>
      <c r="V34" s="1"/>
      <c r="W34" s="1"/>
      <c r="X34" s="1"/>
      <c r="Y34" s="1"/>
    </row>
    <row r="35" spans="2:25">
      <c r="B35" s="16"/>
      <c r="C35" s="17"/>
      <c r="D35" s="32"/>
      <c r="E35" s="33"/>
      <c r="F35" s="33"/>
      <c r="G35" s="33"/>
      <c r="H35" s="33"/>
      <c r="I35" s="34"/>
      <c r="J35" s="4"/>
      <c r="K35" s="4"/>
      <c r="L35" s="4"/>
      <c r="M35" s="4"/>
      <c r="N35" s="4"/>
      <c r="O35" s="19"/>
      <c r="U35" s="1"/>
      <c r="V35" s="1"/>
      <c r="W35" s="1"/>
      <c r="X35" s="1"/>
      <c r="Y35" s="1"/>
    </row>
    <row r="36" spans="2:25">
      <c r="B36" s="16"/>
      <c r="C36" s="18"/>
      <c r="D36" s="38"/>
      <c r="E36" s="39"/>
      <c r="F36" s="39"/>
      <c r="G36" s="39"/>
      <c r="H36" s="39"/>
      <c r="I36" s="40"/>
      <c r="J36" s="14"/>
      <c r="K36" s="13"/>
      <c r="L36" s="13"/>
      <c r="M36" s="13"/>
      <c r="N36" s="3"/>
      <c r="O36" s="19"/>
    </row>
    <row r="37" spans="2:25">
      <c r="C37" s="26"/>
      <c r="D37" s="26"/>
      <c r="E37" s="1"/>
      <c r="H37" s="31" t="s">
        <v>16</v>
      </c>
      <c r="I37" s="31"/>
      <c r="J37" s="8">
        <f>COUNTIF(J9:J36,"&gt;=70")</f>
        <v>13</v>
      </c>
      <c r="K37" s="8"/>
      <c r="L37" s="8"/>
      <c r="M37" s="8"/>
      <c r="N37" s="8"/>
      <c r="O37" s="8">
        <v>0</v>
      </c>
    </row>
    <row r="38" spans="2:25">
      <c r="C38" s="26"/>
      <c r="D38" s="26"/>
      <c r="E38" s="6"/>
      <c r="H38" s="30" t="s">
        <v>17</v>
      </c>
      <c r="I38" s="30"/>
      <c r="J38" s="9">
        <f>COUNTIF(J9:J36,"&lt;70")</f>
        <v>7</v>
      </c>
      <c r="K38" s="9"/>
      <c r="L38" s="9"/>
      <c r="M38" s="9"/>
      <c r="N38" s="9"/>
      <c r="O38" s="9">
        <f>COUNTIF(O9:O36,"&lt;70")</f>
        <v>20</v>
      </c>
    </row>
    <row r="39" spans="2:25">
      <c r="C39" s="26"/>
      <c r="D39" s="26"/>
      <c r="E39" s="26"/>
      <c r="H39" s="30" t="s">
        <v>18</v>
      </c>
      <c r="I39" s="30"/>
      <c r="J39" s="9">
        <f>COUNT(J9:J36)</f>
        <v>20</v>
      </c>
      <c r="K39" s="9"/>
      <c r="L39" s="9"/>
      <c r="M39" s="9"/>
      <c r="N39" s="9"/>
      <c r="O39" s="9">
        <f>COUNT(O9:O36)</f>
        <v>20</v>
      </c>
    </row>
    <row r="40" spans="2:25">
      <c r="C40" s="26"/>
      <c r="D40" s="26"/>
      <c r="E40" s="1"/>
      <c r="H40" s="27" t="s">
        <v>13</v>
      </c>
      <c r="I40" s="27"/>
      <c r="J40" s="10">
        <f>J37/J39</f>
        <v>0.65</v>
      </c>
      <c r="K40" s="11"/>
      <c r="L40" s="11"/>
      <c r="M40" s="11"/>
      <c r="N40" s="11"/>
      <c r="O40" s="11">
        <f t="shared" ref="O40" si="2">O37/O39</f>
        <v>0</v>
      </c>
    </row>
    <row r="41" spans="2:25">
      <c r="C41" s="26"/>
      <c r="D41" s="26"/>
      <c r="E41" s="1"/>
      <c r="H41" s="27" t="s">
        <v>14</v>
      </c>
      <c r="I41" s="27"/>
      <c r="J41" s="10">
        <f>J38/J39</f>
        <v>0.35</v>
      </c>
      <c r="K41" s="10"/>
      <c r="L41" s="11"/>
      <c r="M41" s="11"/>
      <c r="N41" s="11"/>
      <c r="O41" s="11">
        <f t="shared" ref="O41" si="3">O38/O39</f>
        <v>1</v>
      </c>
    </row>
    <row r="42" spans="2:25">
      <c r="C42" s="26"/>
      <c r="D42" s="26"/>
      <c r="E42" s="6"/>
    </row>
    <row r="43" spans="2:25">
      <c r="C43" s="1"/>
      <c r="D43" s="1"/>
      <c r="E43" s="6"/>
    </row>
    <row r="44" spans="2:25">
      <c r="C44" s="1"/>
      <c r="D44" s="1"/>
      <c r="E44" s="6"/>
    </row>
    <row r="45" spans="2:25">
      <c r="C45" s="1"/>
      <c r="D45" s="1"/>
      <c r="E45" s="6"/>
    </row>
    <row r="46" spans="2:25">
      <c r="J46" s="28" t="s">
        <v>21</v>
      </c>
      <c r="K46" s="28"/>
      <c r="L46" s="28"/>
      <c r="M46" s="28"/>
      <c r="N46" s="28"/>
    </row>
    <row r="47" spans="2:25">
      <c r="J47" s="29" t="s">
        <v>15</v>
      </c>
      <c r="K47" s="29"/>
      <c r="L47" s="29"/>
      <c r="M47" s="29"/>
      <c r="N47" s="29"/>
    </row>
  </sheetData>
  <mergeCells count="50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E39"/>
    <mergeCell ref="H39:I39"/>
    <mergeCell ref="C40:D40"/>
    <mergeCell ref="H40:I40"/>
    <mergeCell ref="C41:D41"/>
    <mergeCell ref="H41:I41"/>
    <mergeCell ref="C42:D42"/>
    <mergeCell ref="J46:N46"/>
    <mergeCell ref="J47:N47"/>
  </mergeCells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1DB0-17D3-4462-8628-02BB72404A23}">
  <dimension ref="B2:Y52"/>
  <sheetViews>
    <sheetView topLeftCell="A2" zoomScale="140" zoomScaleNormal="140" workbookViewId="0">
      <selection activeCell="Q11" sqref="Q11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1" width="8.109375" customWidth="1"/>
    <col min="12" max="12" width="5.6640625" customWidth="1"/>
    <col min="13" max="13" width="6.33203125" customWidth="1"/>
    <col min="14" max="14" width="5.6640625" customWidth="1"/>
    <col min="15" max="15" width="8.6640625" customWidth="1"/>
    <col min="16" max="17" width="5.6640625" customWidth="1"/>
  </cols>
  <sheetData>
    <row r="2" spans="2:25" ht="15.6">
      <c r="B2" s="41" t="s">
        <v>22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2"/>
      <c r="P2" s="2"/>
    </row>
    <row r="3" spans="2: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"/>
      <c r="P3" s="1"/>
    </row>
    <row r="4" spans="2:25">
      <c r="C4" t="s">
        <v>0</v>
      </c>
      <c r="D4" s="43" t="s">
        <v>92</v>
      </c>
      <c r="E4" s="43"/>
      <c r="F4" s="43"/>
      <c r="G4" s="43"/>
      <c r="I4" t="s">
        <v>1</v>
      </c>
      <c r="J4" s="44" t="s">
        <v>94</v>
      </c>
      <c r="K4" s="44"/>
      <c r="M4" t="s">
        <v>2</v>
      </c>
      <c r="N4" s="45">
        <v>45725</v>
      </c>
      <c r="O4" s="45"/>
    </row>
    <row r="5" spans="2:25" ht="6.75" customHeight="1">
      <c r="D5" s="5"/>
      <c r="E5" s="5"/>
      <c r="F5" s="5"/>
      <c r="G5" s="5"/>
    </row>
    <row r="6" spans="2:25">
      <c r="C6" t="s">
        <v>3</v>
      </c>
      <c r="D6" s="44" t="s">
        <v>93</v>
      </c>
      <c r="E6" s="44"/>
      <c r="F6" s="44"/>
      <c r="G6" s="44"/>
      <c r="I6" s="26" t="s">
        <v>19</v>
      </c>
      <c r="J6" s="26"/>
      <c r="K6" s="46" t="s">
        <v>21</v>
      </c>
      <c r="L6" s="46"/>
      <c r="M6" s="46"/>
      <c r="N6" s="46"/>
    </row>
    <row r="7" spans="2:25" ht="11.25" customHeight="1"/>
    <row r="8" spans="2: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7" t="s">
        <v>20</v>
      </c>
    </row>
    <row r="9" spans="2:25">
      <c r="B9" s="21">
        <v>1</v>
      </c>
      <c r="C9" s="22" t="s">
        <v>26</v>
      </c>
      <c r="D9" s="53" t="s">
        <v>59</v>
      </c>
      <c r="E9" s="53"/>
      <c r="F9" s="53"/>
      <c r="G9" s="53"/>
      <c r="H9" s="53"/>
      <c r="I9" s="54"/>
      <c r="J9" s="4">
        <v>80</v>
      </c>
      <c r="K9" s="4"/>
      <c r="L9" s="4"/>
      <c r="M9" s="4"/>
      <c r="N9" s="4"/>
      <c r="O9" s="19">
        <f t="shared" ref="O9:O22" si="0">SUM(J9:N9)/5</f>
        <v>16</v>
      </c>
      <c r="U9" s="1"/>
      <c r="V9" s="1"/>
      <c r="W9" s="1"/>
      <c r="X9" s="1"/>
      <c r="Y9" s="1"/>
    </row>
    <row r="10" spans="2:25">
      <c r="B10" s="15">
        <v>2</v>
      </c>
      <c r="C10" s="23" t="s">
        <v>27</v>
      </c>
      <c r="D10" s="51" t="s">
        <v>60</v>
      </c>
      <c r="E10" s="51"/>
      <c r="F10" s="51"/>
      <c r="G10" s="51"/>
      <c r="H10" s="51"/>
      <c r="I10" s="52"/>
      <c r="J10" s="4">
        <v>0</v>
      </c>
      <c r="K10" s="4"/>
      <c r="L10" s="4"/>
      <c r="M10" s="4"/>
      <c r="N10" s="4"/>
      <c r="O10" s="19">
        <f t="shared" si="0"/>
        <v>0</v>
      </c>
      <c r="U10" s="1"/>
      <c r="V10" s="1"/>
      <c r="W10" s="1"/>
      <c r="X10" s="1"/>
      <c r="Y10" s="1"/>
    </row>
    <row r="11" spans="2:25">
      <c r="B11" s="15">
        <v>3</v>
      </c>
      <c r="C11" s="23" t="s">
        <v>28</v>
      </c>
      <c r="D11" s="51" t="s">
        <v>61</v>
      </c>
      <c r="E11" s="51"/>
      <c r="F11" s="51"/>
      <c r="G11" s="51"/>
      <c r="H11" s="51"/>
      <c r="I11" s="52"/>
      <c r="J11" s="4">
        <v>75</v>
      </c>
      <c r="K11" s="4"/>
      <c r="L11" s="4"/>
      <c r="M11" s="4"/>
      <c r="N11" s="4"/>
      <c r="O11" s="19">
        <f t="shared" si="0"/>
        <v>15</v>
      </c>
      <c r="U11" s="1"/>
      <c r="V11" s="1"/>
      <c r="W11" s="1"/>
      <c r="X11" s="1"/>
      <c r="Y11" s="1"/>
    </row>
    <row r="12" spans="2:25">
      <c r="B12" s="15">
        <v>4</v>
      </c>
      <c r="C12" s="23" t="s">
        <v>29</v>
      </c>
      <c r="D12" s="51" t="s">
        <v>62</v>
      </c>
      <c r="E12" s="51"/>
      <c r="F12" s="51"/>
      <c r="G12" s="51"/>
      <c r="H12" s="51"/>
      <c r="I12" s="52"/>
      <c r="J12" s="4">
        <v>85</v>
      </c>
      <c r="K12" s="4"/>
      <c r="L12" s="4"/>
      <c r="M12" s="4"/>
      <c r="N12" s="4"/>
      <c r="O12" s="19">
        <f t="shared" si="0"/>
        <v>17</v>
      </c>
      <c r="U12" s="1"/>
      <c r="V12" s="1"/>
      <c r="W12" s="1"/>
      <c r="X12" s="1"/>
      <c r="Y12" s="1"/>
    </row>
    <row r="13" spans="2:25">
      <c r="B13" s="15">
        <v>5</v>
      </c>
      <c r="C13" s="23" t="s">
        <v>30</v>
      </c>
      <c r="D13" s="51" t="s">
        <v>63</v>
      </c>
      <c r="E13" s="51"/>
      <c r="F13" s="51"/>
      <c r="G13" s="51"/>
      <c r="H13" s="51"/>
      <c r="I13" s="52"/>
      <c r="J13" s="4">
        <v>0</v>
      </c>
      <c r="K13" s="4"/>
      <c r="L13" s="4"/>
      <c r="M13" s="4"/>
      <c r="N13" s="4"/>
      <c r="O13" s="19">
        <f t="shared" si="0"/>
        <v>0</v>
      </c>
      <c r="U13" s="1"/>
      <c r="V13" s="1"/>
      <c r="W13" s="1"/>
      <c r="X13" s="1"/>
      <c r="Y13" s="1"/>
    </row>
    <row r="14" spans="2:25">
      <c r="B14" s="15">
        <v>6</v>
      </c>
      <c r="C14" s="23" t="s">
        <v>31</v>
      </c>
      <c r="D14" s="51" t="s">
        <v>64</v>
      </c>
      <c r="E14" s="51"/>
      <c r="F14" s="51"/>
      <c r="G14" s="51"/>
      <c r="H14" s="51"/>
      <c r="I14" s="52"/>
      <c r="J14" s="4">
        <v>80</v>
      </c>
      <c r="K14" s="4"/>
      <c r="L14" s="4"/>
      <c r="M14" s="4"/>
      <c r="N14" s="4"/>
      <c r="O14" s="19">
        <f t="shared" si="0"/>
        <v>16</v>
      </c>
      <c r="U14" s="1"/>
      <c r="V14" s="1"/>
      <c r="W14" s="1"/>
      <c r="X14" s="1"/>
      <c r="Y14" s="1"/>
    </row>
    <row r="15" spans="2:25">
      <c r="B15" s="15">
        <v>7</v>
      </c>
      <c r="C15" s="23" t="s">
        <v>32</v>
      </c>
      <c r="D15" s="51" t="s">
        <v>65</v>
      </c>
      <c r="E15" s="51"/>
      <c r="F15" s="51"/>
      <c r="G15" s="51"/>
      <c r="H15" s="51"/>
      <c r="I15" s="52"/>
      <c r="J15" s="4">
        <v>80</v>
      </c>
      <c r="K15" s="4"/>
      <c r="L15" s="4"/>
      <c r="M15" s="4"/>
      <c r="N15" s="4"/>
      <c r="O15" s="19">
        <f t="shared" si="0"/>
        <v>16</v>
      </c>
      <c r="U15" s="1"/>
      <c r="V15" s="1"/>
      <c r="W15" s="1"/>
      <c r="X15" s="1"/>
      <c r="Y15" s="1"/>
    </row>
    <row r="16" spans="2:25">
      <c r="B16" s="15">
        <v>8</v>
      </c>
      <c r="C16" s="23" t="s">
        <v>33</v>
      </c>
      <c r="D16" s="51" t="s">
        <v>66</v>
      </c>
      <c r="E16" s="51"/>
      <c r="F16" s="51"/>
      <c r="G16" s="51"/>
      <c r="H16" s="51"/>
      <c r="I16" s="52"/>
      <c r="J16" s="4">
        <v>0</v>
      </c>
      <c r="K16" s="4"/>
      <c r="L16" s="4"/>
      <c r="M16" s="4"/>
      <c r="N16" s="4"/>
      <c r="O16" s="19">
        <f t="shared" si="0"/>
        <v>0</v>
      </c>
      <c r="U16" s="1"/>
      <c r="V16" s="1"/>
      <c r="W16" s="1"/>
      <c r="X16" s="1"/>
      <c r="Y16" s="1"/>
    </row>
    <row r="17" spans="2:25">
      <c r="B17" s="15">
        <v>9</v>
      </c>
      <c r="C17" s="23" t="s">
        <v>34</v>
      </c>
      <c r="D17" s="51" t="s">
        <v>67</v>
      </c>
      <c r="E17" s="51"/>
      <c r="F17" s="51"/>
      <c r="G17" s="51"/>
      <c r="H17" s="51"/>
      <c r="I17" s="52"/>
      <c r="J17" s="4">
        <v>85</v>
      </c>
      <c r="K17" s="4"/>
      <c r="L17" s="4"/>
      <c r="M17" s="4"/>
      <c r="N17" s="4"/>
      <c r="O17" s="19">
        <f t="shared" si="0"/>
        <v>17</v>
      </c>
      <c r="U17" s="1"/>
      <c r="V17" s="1"/>
      <c r="W17" s="1"/>
      <c r="X17" s="1"/>
      <c r="Y17" s="1"/>
    </row>
    <row r="18" spans="2:25">
      <c r="B18" s="15">
        <v>10</v>
      </c>
      <c r="C18" s="23" t="s">
        <v>35</v>
      </c>
      <c r="D18" s="51" t="s">
        <v>68</v>
      </c>
      <c r="E18" s="51"/>
      <c r="F18" s="51"/>
      <c r="G18" s="51"/>
      <c r="H18" s="51"/>
      <c r="I18" s="52"/>
      <c r="J18" s="4">
        <v>80</v>
      </c>
      <c r="K18" s="4"/>
      <c r="L18" s="4"/>
      <c r="M18" s="4"/>
      <c r="N18" s="4"/>
      <c r="O18" s="19">
        <f t="shared" si="0"/>
        <v>16</v>
      </c>
      <c r="U18" s="1"/>
      <c r="V18" s="1"/>
      <c r="W18" s="1"/>
      <c r="X18" s="1"/>
      <c r="Y18" s="1"/>
    </row>
    <row r="19" spans="2:25">
      <c r="B19" s="15">
        <v>11</v>
      </c>
      <c r="C19" s="23" t="s">
        <v>36</v>
      </c>
      <c r="D19" s="51" t="s">
        <v>69</v>
      </c>
      <c r="E19" s="51"/>
      <c r="F19" s="51"/>
      <c r="G19" s="51"/>
      <c r="H19" s="51"/>
      <c r="I19" s="52"/>
      <c r="J19" s="4">
        <v>80</v>
      </c>
      <c r="K19" s="4"/>
      <c r="L19" s="4"/>
      <c r="M19" s="4"/>
      <c r="N19" s="4"/>
      <c r="O19" s="19">
        <f t="shared" si="0"/>
        <v>16</v>
      </c>
      <c r="U19" s="1"/>
      <c r="V19" s="1"/>
      <c r="W19" s="1"/>
      <c r="X19" s="1"/>
      <c r="Y19" s="1"/>
    </row>
    <row r="20" spans="2:25">
      <c r="B20" s="15">
        <v>12</v>
      </c>
      <c r="C20" s="23" t="s">
        <v>37</v>
      </c>
      <c r="D20" s="51" t="s">
        <v>70</v>
      </c>
      <c r="E20" s="51"/>
      <c r="F20" s="51"/>
      <c r="G20" s="51"/>
      <c r="H20" s="51"/>
      <c r="I20" s="52"/>
      <c r="J20" s="4">
        <v>0</v>
      </c>
      <c r="K20" s="4"/>
      <c r="L20" s="4"/>
      <c r="M20" s="4"/>
      <c r="N20" s="4"/>
      <c r="O20" s="19">
        <f t="shared" si="0"/>
        <v>0</v>
      </c>
      <c r="U20" s="1"/>
      <c r="V20" s="1"/>
      <c r="W20" s="1"/>
      <c r="X20" s="1"/>
      <c r="Y20" s="1"/>
    </row>
    <row r="21" spans="2:25">
      <c r="B21" s="15">
        <v>13</v>
      </c>
      <c r="C21" s="23" t="s">
        <v>38</v>
      </c>
      <c r="D21" s="51" t="s">
        <v>71</v>
      </c>
      <c r="E21" s="51"/>
      <c r="F21" s="51"/>
      <c r="G21" s="51"/>
      <c r="H21" s="51"/>
      <c r="I21" s="52"/>
      <c r="J21" s="4">
        <v>87</v>
      </c>
      <c r="K21" s="4"/>
      <c r="L21" s="4"/>
      <c r="M21" s="4"/>
      <c r="N21" s="4"/>
      <c r="O21" s="19">
        <f t="shared" si="0"/>
        <v>17.399999999999999</v>
      </c>
      <c r="U21" s="1"/>
      <c r="V21" s="1"/>
      <c r="W21" s="1"/>
      <c r="X21" s="1"/>
      <c r="Y21" s="1"/>
    </row>
    <row r="22" spans="2:25">
      <c r="B22" s="15">
        <v>14</v>
      </c>
      <c r="C22" s="23" t="s">
        <v>39</v>
      </c>
      <c r="D22" s="51" t="s">
        <v>72</v>
      </c>
      <c r="E22" s="51"/>
      <c r="F22" s="51"/>
      <c r="G22" s="51"/>
      <c r="H22" s="51"/>
      <c r="I22" s="52"/>
      <c r="J22" s="4">
        <v>87</v>
      </c>
      <c r="K22" s="4"/>
      <c r="L22" s="4"/>
      <c r="M22" s="4"/>
      <c r="N22" s="4"/>
      <c r="O22" s="19">
        <f t="shared" si="0"/>
        <v>17.399999999999999</v>
      </c>
      <c r="U22" s="1"/>
      <c r="V22" s="1"/>
      <c r="W22" s="1"/>
      <c r="X22" s="1"/>
      <c r="Y22" s="1"/>
    </row>
    <row r="23" spans="2:25">
      <c r="B23" s="15">
        <v>15</v>
      </c>
      <c r="C23" s="23" t="s">
        <v>40</v>
      </c>
      <c r="D23" s="51" t="s">
        <v>73</v>
      </c>
      <c r="E23" s="51"/>
      <c r="F23" s="51"/>
      <c r="G23" s="51"/>
      <c r="H23" s="51"/>
      <c r="I23" s="52"/>
      <c r="J23" s="4">
        <v>90</v>
      </c>
      <c r="K23" s="4"/>
      <c r="L23" s="4"/>
      <c r="M23" s="4"/>
      <c r="N23" s="4"/>
      <c r="O23" s="19">
        <f t="shared" ref="O23:O41" si="1">SUM(J23:N23)/5</f>
        <v>18</v>
      </c>
      <c r="U23" s="1"/>
      <c r="V23" s="1"/>
      <c r="W23" s="1"/>
      <c r="X23" s="1"/>
      <c r="Y23" s="1"/>
    </row>
    <row r="24" spans="2:25">
      <c r="B24" s="15">
        <v>16</v>
      </c>
      <c r="C24" s="23" t="s">
        <v>41</v>
      </c>
      <c r="D24" s="51" t="s">
        <v>74</v>
      </c>
      <c r="E24" s="51"/>
      <c r="F24" s="51"/>
      <c r="G24" s="51"/>
      <c r="H24" s="51"/>
      <c r="I24" s="52"/>
      <c r="J24" s="4">
        <v>90</v>
      </c>
      <c r="K24" s="4"/>
      <c r="L24" s="4"/>
      <c r="M24" s="4"/>
      <c r="N24" s="4"/>
      <c r="O24" s="19">
        <f t="shared" si="1"/>
        <v>18</v>
      </c>
      <c r="U24" s="1"/>
      <c r="V24" s="1"/>
      <c r="W24" s="1"/>
      <c r="X24" s="1"/>
      <c r="Y24" s="1"/>
    </row>
    <row r="25" spans="2:25">
      <c r="B25" s="15">
        <v>17</v>
      </c>
      <c r="C25" s="23" t="s">
        <v>42</v>
      </c>
      <c r="D25" s="51" t="s">
        <v>75</v>
      </c>
      <c r="E25" s="51"/>
      <c r="F25" s="51"/>
      <c r="G25" s="51"/>
      <c r="H25" s="51"/>
      <c r="I25" s="52"/>
      <c r="J25" s="4">
        <v>80</v>
      </c>
      <c r="K25" s="4"/>
      <c r="L25" s="4"/>
      <c r="M25" s="4"/>
      <c r="N25" s="4"/>
      <c r="O25" s="19">
        <f t="shared" si="1"/>
        <v>16</v>
      </c>
      <c r="U25" s="1"/>
      <c r="V25" s="1"/>
      <c r="W25" s="1"/>
      <c r="X25" s="1"/>
      <c r="Y25" s="1"/>
    </row>
    <row r="26" spans="2:25">
      <c r="B26" s="15">
        <v>18</v>
      </c>
      <c r="C26" s="23" t="s">
        <v>43</v>
      </c>
      <c r="D26" s="51" t="s">
        <v>76</v>
      </c>
      <c r="E26" s="51"/>
      <c r="F26" s="51"/>
      <c r="G26" s="51"/>
      <c r="H26" s="51"/>
      <c r="I26" s="52"/>
      <c r="J26" s="4">
        <v>80</v>
      </c>
      <c r="K26" s="4"/>
      <c r="L26" s="4"/>
      <c r="M26" s="4"/>
      <c r="N26" s="4"/>
      <c r="O26" s="19">
        <f t="shared" si="1"/>
        <v>16</v>
      </c>
      <c r="U26" s="1"/>
      <c r="V26" s="1"/>
      <c r="W26" s="1"/>
      <c r="X26" s="1"/>
      <c r="Y26" s="1"/>
    </row>
    <row r="27" spans="2:25">
      <c r="B27" s="15">
        <v>19</v>
      </c>
      <c r="C27" s="23" t="s">
        <v>44</v>
      </c>
      <c r="D27" s="51" t="s">
        <v>77</v>
      </c>
      <c r="E27" s="51"/>
      <c r="F27" s="51"/>
      <c r="G27" s="51"/>
      <c r="H27" s="51"/>
      <c r="I27" s="52"/>
      <c r="J27" s="4">
        <v>0</v>
      </c>
      <c r="K27" s="4"/>
      <c r="L27" s="4"/>
      <c r="M27" s="4"/>
      <c r="N27" s="4"/>
      <c r="O27" s="19">
        <f t="shared" si="1"/>
        <v>0</v>
      </c>
      <c r="U27" s="1"/>
      <c r="V27" s="1"/>
      <c r="W27" s="1"/>
      <c r="X27" s="1"/>
      <c r="Y27" s="1"/>
    </row>
    <row r="28" spans="2:25">
      <c r="B28" s="15">
        <v>20</v>
      </c>
      <c r="C28" s="23" t="s">
        <v>45</v>
      </c>
      <c r="D28" s="51" t="s">
        <v>78</v>
      </c>
      <c r="E28" s="51"/>
      <c r="F28" s="51"/>
      <c r="G28" s="51"/>
      <c r="H28" s="51"/>
      <c r="I28" s="52"/>
      <c r="J28" s="4">
        <v>80</v>
      </c>
      <c r="K28" s="4"/>
      <c r="L28" s="4"/>
      <c r="M28" s="4"/>
      <c r="N28" s="4"/>
      <c r="O28" s="19">
        <f t="shared" si="1"/>
        <v>16</v>
      </c>
      <c r="U28" s="1"/>
      <c r="V28" s="1"/>
      <c r="W28" s="1"/>
      <c r="X28" s="1"/>
      <c r="Y28" s="1"/>
    </row>
    <row r="29" spans="2:25">
      <c r="B29" s="15">
        <v>21</v>
      </c>
      <c r="C29" s="23" t="s">
        <v>46</v>
      </c>
      <c r="D29" s="51" t="s">
        <v>79</v>
      </c>
      <c r="E29" s="51"/>
      <c r="F29" s="51"/>
      <c r="G29" s="51"/>
      <c r="H29" s="51"/>
      <c r="I29" s="52"/>
      <c r="J29" s="4">
        <v>90</v>
      </c>
      <c r="K29" s="4"/>
      <c r="L29" s="4"/>
      <c r="M29" s="4"/>
      <c r="N29" s="4"/>
      <c r="O29" s="19">
        <f t="shared" si="1"/>
        <v>18</v>
      </c>
      <c r="U29" s="1"/>
      <c r="V29" s="1"/>
      <c r="W29" s="1"/>
      <c r="X29" s="1"/>
      <c r="Y29" s="1"/>
    </row>
    <row r="30" spans="2:25">
      <c r="B30" s="15">
        <v>22</v>
      </c>
      <c r="C30" s="23" t="s">
        <v>47</v>
      </c>
      <c r="D30" s="51" t="s">
        <v>80</v>
      </c>
      <c r="E30" s="51"/>
      <c r="F30" s="51"/>
      <c r="G30" s="51"/>
      <c r="H30" s="51"/>
      <c r="I30" s="52"/>
      <c r="J30" s="4">
        <v>90</v>
      </c>
      <c r="K30" s="4"/>
      <c r="L30" s="4"/>
      <c r="M30" s="4"/>
      <c r="N30" s="4"/>
      <c r="O30" s="19">
        <f t="shared" si="1"/>
        <v>18</v>
      </c>
      <c r="U30" s="1"/>
      <c r="V30" s="1"/>
      <c r="W30" s="1"/>
      <c r="X30" s="1"/>
      <c r="Y30" s="1"/>
    </row>
    <row r="31" spans="2:25">
      <c r="B31" s="15">
        <v>23</v>
      </c>
      <c r="C31" s="23" t="s">
        <v>48</v>
      </c>
      <c r="D31" s="51" t="s">
        <v>81</v>
      </c>
      <c r="E31" s="51"/>
      <c r="F31" s="51"/>
      <c r="G31" s="51"/>
      <c r="H31" s="51"/>
      <c r="I31" s="52"/>
      <c r="J31" s="4">
        <v>80</v>
      </c>
      <c r="K31" s="4"/>
      <c r="L31" s="4"/>
      <c r="M31" s="4"/>
      <c r="N31" s="4"/>
      <c r="O31" s="19">
        <f t="shared" si="1"/>
        <v>16</v>
      </c>
      <c r="U31" s="1"/>
      <c r="V31" s="1"/>
      <c r="W31" s="1"/>
      <c r="X31" s="1"/>
      <c r="Y31" s="1"/>
    </row>
    <row r="32" spans="2:25">
      <c r="B32" s="15">
        <v>24</v>
      </c>
      <c r="C32" s="23" t="s">
        <v>49</v>
      </c>
      <c r="D32" s="51" t="s">
        <v>82</v>
      </c>
      <c r="E32" s="51"/>
      <c r="F32" s="51"/>
      <c r="G32" s="51"/>
      <c r="H32" s="51"/>
      <c r="I32" s="52"/>
      <c r="J32" s="4">
        <v>86</v>
      </c>
      <c r="K32" s="4"/>
      <c r="L32" s="4"/>
      <c r="M32" s="4"/>
      <c r="N32" s="4"/>
      <c r="O32" s="19">
        <f t="shared" si="1"/>
        <v>17.2</v>
      </c>
      <c r="U32" s="1"/>
      <c r="V32" s="1"/>
      <c r="W32" s="1"/>
      <c r="X32" s="1"/>
      <c r="Y32" s="1"/>
    </row>
    <row r="33" spans="2:25">
      <c r="B33" s="15">
        <v>25</v>
      </c>
      <c r="C33" s="23" t="s">
        <v>50</v>
      </c>
      <c r="D33" s="51" t="s">
        <v>83</v>
      </c>
      <c r="E33" s="51"/>
      <c r="F33" s="51"/>
      <c r="G33" s="51"/>
      <c r="H33" s="51"/>
      <c r="I33" s="52"/>
      <c r="J33" s="4">
        <v>80</v>
      </c>
      <c r="K33" s="4"/>
      <c r="L33" s="4"/>
      <c r="M33" s="4"/>
      <c r="N33" s="4"/>
      <c r="O33" s="19">
        <f t="shared" si="1"/>
        <v>16</v>
      </c>
      <c r="U33" s="1"/>
      <c r="V33" s="1"/>
      <c r="W33" s="1"/>
      <c r="X33" s="1"/>
      <c r="Y33" s="1"/>
    </row>
    <row r="34" spans="2:25">
      <c r="B34" s="15">
        <v>26</v>
      </c>
      <c r="C34" s="23" t="s">
        <v>51</v>
      </c>
      <c r="D34" s="51" t="s">
        <v>84</v>
      </c>
      <c r="E34" s="51"/>
      <c r="F34" s="51"/>
      <c r="G34" s="51"/>
      <c r="H34" s="51"/>
      <c r="I34" s="52"/>
      <c r="J34" s="4">
        <v>80</v>
      </c>
      <c r="K34" s="4"/>
      <c r="L34" s="4"/>
      <c r="M34" s="4"/>
      <c r="N34" s="4"/>
      <c r="O34" s="19">
        <f t="shared" si="1"/>
        <v>16</v>
      </c>
      <c r="U34" s="1"/>
      <c r="V34" s="1"/>
      <c r="W34" s="1"/>
      <c r="X34" s="1"/>
      <c r="Y34" s="1"/>
    </row>
    <row r="35" spans="2:25">
      <c r="B35" s="15">
        <v>27</v>
      </c>
      <c r="C35" s="23" t="s">
        <v>52</v>
      </c>
      <c r="D35" s="51" t="s">
        <v>85</v>
      </c>
      <c r="E35" s="51"/>
      <c r="F35" s="51"/>
      <c r="G35" s="51"/>
      <c r="H35" s="51"/>
      <c r="I35" s="52"/>
      <c r="J35" s="4">
        <v>85</v>
      </c>
      <c r="K35" s="4"/>
      <c r="L35" s="4"/>
      <c r="M35" s="4"/>
      <c r="N35" s="4"/>
      <c r="O35" s="19">
        <f t="shared" si="1"/>
        <v>17</v>
      </c>
      <c r="U35" s="1"/>
      <c r="V35" s="1"/>
      <c r="W35" s="1"/>
      <c r="X35" s="1"/>
      <c r="Y35" s="1"/>
    </row>
    <row r="36" spans="2:25">
      <c r="B36" s="15">
        <v>28</v>
      </c>
      <c r="C36" s="23" t="s">
        <v>53</v>
      </c>
      <c r="D36" s="51" t="s">
        <v>86</v>
      </c>
      <c r="E36" s="51"/>
      <c r="F36" s="51"/>
      <c r="G36" s="51"/>
      <c r="H36" s="51"/>
      <c r="I36" s="52"/>
      <c r="J36" s="4">
        <v>80</v>
      </c>
      <c r="K36" s="4"/>
      <c r="L36" s="4"/>
      <c r="M36" s="4"/>
      <c r="N36" s="4"/>
      <c r="O36" s="19">
        <f t="shared" si="1"/>
        <v>16</v>
      </c>
      <c r="U36" s="1"/>
      <c r="V36" s="1"/>
      <c r="W36" s="1"/>
      <c r="X36" s="1"/>
      <c r="Y36" s="1"/>
    </row>
    <row r="37" spans="2:25">
      <c r="B37" s="15">
        <v>29</v>
      </c>
      <c r="C37" s="23" t="s">
        <v>54</v>
      </c>
      <c r="D37" s="51" t="s">
        <v>87</v>
      </c>
      <c r="E37" s="51"/>
      <c r="F37" s="51"/>
      <c r="G37" s="51"/>
      <c r="H37" s="51"/>
      <c r="I37" s="52"/>
      <c r="J37" s="4">
        <v>85</v>
      </c>
      <c r="K37" s="4"/>
      <c r="L37" s="4"/>
      <c r="M37" s="4"/>
      <c r="N37" s="4"/>
      <c r="O37" s="19">
        <f t="shared" si="1"/>
        <v>17</v>
      </c>
      <c r="U37" s="1"/>
      <c r="V37" s="1"/>
      <c r="W37" s="1"/>
      <c r="X37" s="1"/>
      <c r="Y37" s="1"/>
    </row>
    <row r="38" spans="2:25">
      <c r="B38" s="15">
        <v>30</v>
      </c>
      <c r="C38" s="23" t="s">
        <v>55</v>
      </c>
      <c r="D38" s="51" t="s">
        <v>88</v>
      </c>
      <c r="E38" s="51"/>
      <c r="F38" s="51"/>
      <c r="G38" s="51"/>
      <c r="H38" s="51"/>
      <c r="I38" s="52"/>
      <c r="J38" s="4">
        <v>90</v>
      </c>
      <c r="K38" s="4"/>
      <c r="L38" s="4"/>
      <c r="M38" s="4"/>
      <c r="N38" s="4"/>
      <c r="O38" s="19">
        <f t="shared" si="1"/>
        <v>18</v>
      </c>
      <c r="U38" s="1"/>
      <c r="V38" s="1"/>
      <c r="W38" s="1"/>
      <c r="X38" s="1"/>
      <c r="Y38" s="1"/>
    </row>
    <row r="39" spans="2:25">
      <c r="B39" s="15">
        <v>31</v>
      </c>
      <c r="C39" s="23" t="s">
        <v>56</v>
      </c>
      <c r="D39" s="51" t="s">
        <v>89</v>
      </c>
      <c r="E39" s="51"/>
      <c r="F39" s="51"/>
      <c r="G39" s="51"/>
      <c r="H39" s="51"/>
      <c r="I39" s="52"/>
      <c r="J39" s="4">
        <v>90</v>
      </c>
      <c r="K39" s="4"/>
      <c r="L39" s="4"/>
      <c r="M39" s="4"/>
      <c r="N39" s="4"/>
      <c r="O39" s="19">
        <f t="shared" si="1"/>
        <v>18</v>
      </c>
      <c r="U39" s="1"/>
      <c r="V39" s="1"/>
      <c r="W39" s="1"/>
      <c r="X39" s="1"/>
      <c r="Y39" s="1"/>
    </row>
    <row r="40" spans="2:25">
      <c r="B40" s="15">
        <v>32</v>
      </c>
      <c r="C40" s="23" t="s">
        <v>57</v>
      </c>
      <c r="D40" s="51" t="s">
        <v>90</v>
      </c>
      <c r="E40" s="51"/>
      <c r="F40" s="51"/>
      <c r="G40" s="51"/>
      <c r="H40" s="51"/>
      <c r="I40" s="52"/>
      <c r="J40" s="4">
        <v>85</v>
      </c>
      <c r="K40" s="4"/>
      <c r="L40" s="4"/>
      <c r="M40" s="4"/>
      <c r="N40" s="4"/>
      <c r="O40" s="19">
        <f t="shared" si="1"/>
        <v>17</v>
      </c>
      <c r="U40" s="1"/>
      <c r="V40" s="1"/>
      <c r="W40" s="1"/>
      <c r="X40" s="1"/>
      <c r="Y40" s="1"/>
    </row>
    <row r="41" spans="2:25">
      <c r="B41" s="15">
        <v>33</v>
      </c>
      <c r="C41" s="23" t="s">
        <v>58</v>
      </c>
      <c r="D41" s="51" t="s">
        <v>91</v>
      </c>
      <c r="E41" s="51"/>
      <c r="F41" s="51"/>
      <c r="G41" s="51"/>
      <c r="H41" s="51"/>
      <c r="I41" s="52"/>
      <c r="J41" s="4">
        <v>80</v>
      </c>
      <c r="K41" s="4"/>
      <c r="L41" s="4"/>
      <c r="M41" s="4"/>
      <c r="N41" s="4"/>
      <c r="O41" s="19">
        <f t="shared" si="1"/>
        <v>16</v>
      </c>
      <c r="U41" s="1"/>
      <c r="V41" s="1"/>
      <c r="W41" s="1"/>
      <c r="X41" s="1"/>
      <c r="Y41" s="1"/>
    </row>
    <row r="42" spans="2:25">
      <c r="C42" s="26"/>
      <c r="D42" s="26"/>
      <c r="E42" s="1"/>
      <c r="H42" s="31" t="s">
        <v>16</v>
      </c>
      <c r="I42" s="31"/>
      <c r="J42" s="8">
        <f>COUNTIF(J9:J41,"&gt;=70")</f>
        <v>28</v>
      </c>
      <c r="K42" s="8"/>
      <c r="L42" s="8"/>
      <c r="M42" s="8"/>
      <c r="N42" s="8"/>
      <c r="O42" s="12">
        <f>COUNTIF(O9:O22,"&gt;=70")</f>
        <v>0</v>
      </c>
    </row>
    <row r="43" spans="2:25">
      <c r="C43" s="26"/>
      <c r="D43" s="26"/>
      <c r="E43" s="6"/>
      <c r="H43" s="30" t="s">
        <v>17</v>
      </c>
      <c r="I43" s="30"/>
      <c r="J43" s="9">
        <f>COUNTIF(J9:J41,"&lt;70")</f>
        <v>5</v>
      </c>
      <c r="K43" s="9"/>
      <c r="L43" s="9"/>
      <c r="M43" s="9"/>
      <c r="N43" s="9"/>
      <c r="O43" s="9">
        <f>COUNTIF(O9:O41,"&lt;70")</f>
        <v>33</v>
      </c>
    </row>
    <row r="44" spans="2:25">
      <c r="C44" s="26"/>
      <c r="D44" s="26"/>
      <c r="E44" s="26"/>
      <c r="H44" s="30" t="s">
        <v>18</v>
      </c>
      <c r="I44" s="30"/>
      <c r="J44" s="9">
        <f>COUNT(J9:J41)</f>
        <v>33</v>
      </c>
      <c r="K44" s="9"/>
      <c r="L44" s="9"/>
      <c r="M44" s="9"/>
      <c r="N44" s="9"/>
      <c r="O44" s="9">
        <f>COUNT(O9:O41)</f>
        <v>33</v>
      </c>
    </row>
    <row r="45" spans="2:25">
      <c r="C45" s="26"/>
      <c r="D45" s="26"/>
      <c r="E45" s="1"/>
      <c r="H45" s="27" t="s">
        <v>13</v>
      </c>
      <c r="I45" s="27"/>
      <c r="J45" s="10">
        <f>J42/J44</f>
        <v>0.84848484848484851</v>
      </c>
      <c r="K45" s="11"/>
      <c r="L45" s="11"/>
      <c r="M45" s="11"/>
      <c r="N45" s="11"/>
      <c r="O45" s="11">
        <f t="shared" ref="O45" si="2">O42/O44</f>
        <v>0</v>
      </c>
    </row>
    <row r="46" spans="2:25">
      <c r="C46" s="26"/>
      <c r="D46" s="26"/>
      <c r="E46" s="1"/>
      <c r="H46" s="27" t="s">
        <v>14</v>
      </c>
      <c r="I46" s="27"/>
      <c r="J46" s="10">
        <f>J43/J44</f>
        <v>0.15151515151515152</v>
      </c>
      <c r="K46" s="10"/>
      <c r="L46" s="11"/>
      <c r="M46" s="11"/>
      <c r="N46" s="11"/>
      <c r="O46" s="11">
        <f t="shared" ref="O46" si="3">O43/O44</f>
        <v>1</v>
      </c>
    </row>
    <row r="47" spans="2:25">
      <c r="C47" s="26"/>
      <c r="D47" s="26"/>
      <c r="E47" s="6"/>
    </row>
    <row r="48" spans="2:25">
      <c r="C48" s="1"/>
      <c r="D48" s="1"/>
      <c r="E48" s="6"/>
    </row>
    <row r="49" spans="3:14">
      <c r="C49" s="1"/>
      <c r="D49" s="1"/>
      <c r="E49" s="6"/>
    </row>
    <row r="50" spans="3:14">
      <c r="C50" s="1"/>
      <c r="D50" s="1"/>
      <c r="E50" s="6"/>
    </row>
    <row r="51" spans="3:14">
      <c r="J51" s="28" t="s">
        <v>21</v>
      </c>
      <c r="K51" s="28"/>
      <c r="L51" s="28"/>
      <c r="M51" s="28"/>
      <c r="N51" s="28"/>
    </row>
    <row r="52" spans="3:14">
      <c r="J52" s="29" t="s">
        <v>15</v>
      </c>
      <c r="K52" s="29"/>
      <c r="L52" s="29"/>
      <c r="M52" s="29"/>
      <c r="N52" s="29"/>
    </row>
  </sheetData>
  <mergeCells count="55">
    <mergeCell ref="C47:D47"/>
    <mergeCell ref="J51:N51"/>
    <mergeCell ref="J52:N52"/>
    <mergeCell ref="C44:E44"/>
    <mergeCell ref="H44:I44"/>
    <mergeCell ref="C45:D45"/>
    <mergeCell ref="H45:I45"/>
    <mergeCell ref="C46:D46"/>
    <mergeCell ref="H46:I46"/>
    <mergeCell ref="C43:D43"/>
    <mergeCell ref="H43:I43"/>
    <mergeCell ref="D20:I20"/>
    <mergeCell ref="D21:I21"/>
    <mergeCell ref="D22:I22"/>
    <mergeCell ref="D23:I23"/>
    <mergeCell ref="D40:I40"/>
    <mergeCell ref="D41:I41"/>
    <mergeCell ref="C42:D42"/>
    <mergeCell ref="H42:I42"/>
    <mergeCell ref="D24:I2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N6"/>
    <mergeCell ref="B2:N2"/>
    <mergeCell ref="C3:N3"/>
    <mergeCell ref="D4:G4"/>
    <mergeCell ref="J4:K4"/>
    <mergeCell ref="N4:O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</mergeCells>
  <pageMargins left="0.7" right="0.7" top="0.75" bottom="0.75" header="0.3" footer="0.3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8059-1529-42AE-A4B7-F0B5F819D549}">
  <dimension ref="B2:Y41"/>
  <sheetViews>
    <sheetView zoomScale="140" zoomScaleNormal="140" workbookViewId="0">
      <selection activeCell="Q8" sqref="Q8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1" width="8.109375" customWidth="1"/>
    <col min="12" max="12" width="5.6640625" customWidth="1"/>
    <col min="13" max="13" width="6.33203125" customWidth="1"/>
    <col min="14" max="14" width="5.6640625" customWidth="1"/>
    <col min="15" max="15" width="8.6640625" customWidth="1"/>
    <col min="16" max="17" width="5.6640625" customWidth="1"/>
  </cols>
  <sheetData>
    <row r="2" spans="2:25" ht="15.6">
      <c r="B2" s="41" t="s">
        <v>22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2"/>
      <c r="P2" s="2"/>
    </row>
    <row r="3" spans="2: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"/>
      <c r="P3" s="1"/>
    </row>
    <row r="4" spans="2:25">
      <c r="C4" t="s">
        <v>0</v>
      </c>
      <c r="D4" s="43" t="s">
        <v>92</v>
      </c>
      <c r="E4" s="43"/>
      <c r="F4" s="43"/>
      <c r="G4" s="43"/>
      <c r="I4" t="s">
        <v>1</v>
      </c>
      <c r="J4" s="44" t="s">
        <v>95</v>
      </c>
      <c r="K4" s="44"/>
      <c r="M4" t="s">
        <v>2</v>
      </c>
      <c r="N4" s="45">
        <v>45725</v>
      </c>
      <c r="O4" s="45"/>
    </row>
    <row r="5" spans="2:25" ht="6.75" customHeight="1">
      <c r="D5" s="5"/>
      <c r="E5" s="5"/>
      <c r="F5" s="5"/>
      <c r="G5" s="5"/>
    </row>
    <row r="6" spans="2:25">
      <c r="C6" t="s">
        <v>3</v>
      </c>
      <c r="D6" s="44" t="s">
        <v>24</v>
      </c>
      <c r="E6" s="44"/>
      <c r="F6" s="44"/>
      <c r="G6" s="44"/>
      <c r="I6" s="26" t="s">
        <v>19</v>
      </c>
      <c r="J6" s="26"/>
      <c r="K6" s="46" t="s">
        <v>21</v>
      </c>
      <c r="L6" s="46"/>
      <c r="M6" s="46"/>
      <c r="N6" s="46"/>
    </row>
    <row r="7" spans="2:25" ht="11.25" customHeight="1"/>
    <row r="8" spans="2: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7" t="s">
        <v>20</v>
      </c>
    </row>
    <row r="9" spans="2:25">
      <c r="B9" s="21">
        <v>1</v>
      </c>
      <c r="C9" s="22" t="s">
        <v>96</v>
      </c>
      <c r="D9" s="59" t="s">
        <v>115</v>
      </c>
      <c r="E9" s="59"/>
      <c r="F9" s="59"/>
      <c r="G9" s="59"/>
      <c r="H9" s="59"/>
      <c r="I9" s="60"/>
      <c r="J9" s="4">
        <v>80</v>
      </c>
      <c r="K9" s="4"/>
      <c r="L9" s="4"/>
      <c r="M9" s="4"/>
      <c r="N9" s="4"/>
      <c r="O9" s="19">
        <f t="shared" ref="O9:O22" si="0">SUM(J9:N9)/5</f>
        <v>16</v>
      </c>
      <c r="U9" s="1"/>
      <c r="V9" s="1"/>
      <c r="W9" s="1"/>
      <c r="X9" s="1"/>
      <c r="Y9" s="1"/>
    </row>
    <row r="10" spans="2:25">
      <c r="B10" s="15">
        <v>2</v>
      </c>
      <c r="C10" s="23" t="s">
        <v>97</v>
      </c>
      <c r="D10" s="55" t="s">
        <v>116</v>
      </c>
      <c r="E10" s="55"/>
      <c r="F10" s="55"/>
      <c r="G10" s="55"/>
      <c r="H10" s="55"/>
      <c r="I10" s="56"/>
      <c r="J10" s="4">
        <v>90</v>
      </c>
      <c r="K10" s="4"/>
      <c r="L10" s="4"/>
      <c r="M10" s="4"/>
      <c r="N10" s="4"/>
      <c r="O10" s="19">
        <f t="shared" si="0"/>
        <v>18</v>
      </c>
      <c r="U10" s="1"/>
      <c r="V10" s="1"/>
      <c r="W10" s="1"/>
      <c r="X10" s="1"/>
      <c r="Y10" s="1"/>
    </row>
    <row r="11" spans="2:25">
      <c r="B11" s="15">
        <v>3</v>
      </c>
      <c r="C11" s="23" t="s">
        <v>98</v>
      </c>
      <c r="D11" s="55" t="s">
        <v>117</v>
      </c>
      <c r="E11" s="55"/>
      <c r="F11" s="55"/>
      <c r="G11" s="55"/>
      <c r="H11" s="55"/>
      <c r="I11" s="56"/>
      <c r="J11" s="4">
        <v>93</v>
      </c>
      <c r="K11" s="4"/>
      <c r="L11" s="4"/>
      <c r="M11" s="4"/>
      <c r="N11" s="4"/>
      <c r="O11" s="19">
        <f t="shared" si="0"/>
        <v>18.600000000000001</v>
      </c>
      <c r="U11" s="1"/>
      <c r="V11" s="1"/>
      <c r="W11" s="1"/>
      <c r="X11" s="1"/>
      <c r="Y11" s="1"/>
    </row>
    <row r="12" spans="2:25">
      <c r="B12" s="15">
        <v>4</v>
      </c>
      <c r="C12" s="23" t="s">
        <v>99</v>
      </c>
      <c r="D12" s="55" t="s">
        <v>118</v>
      </c>
      <c r="E12" s="55"/>
      <c r="F12" s="55"/>
      <c r="G12" s="55"/>
      <c r="H12" s="55"/>
      <c r="I12" s="56"/>
      <c r="J12" s="4">
        <v>95</v>
      </c>
      <c r="K12" s="4"/>
      <c r="L12" s="4"/>
      <c r="M12" s="4"/>
      <c r="N12" s="4"/>
      <c r="O12" s="19">
        <f t="shared" si="0"/>
        <v>19</v>
      </c>
      <c r="U12" s="1"/>
      <c r="V12" s="1"/>
      <c r="W12" s="1"/>
      <c r="X12" s="1"/>
      <c r="Y12" s="1"/>
    </row>
    <row r="13" spans="2:25">
      <c r="B13" s="15">
        <v>5</v>
      </c>
      <c r="C13" s="23" t="s">
        <v>100</v>
      </c>
      <c r="D13" s="55" t="s">
        <v>119</v>
      </c>
      <c r="E13" s="55"/>
      <c r="F13" s="55"/>
      <c r="G13" s="55"/>
      <c r="H13" s="55"/>
      <c r="I13" s="56"/>
      <c r="J13" s="4">
        <v>90</v>
      </c>
      <c r="K13" s="4"/>
      <c r="L13" s="4"/>
      <c r="M13" s="4"/>
      <c r="N13" s="4"/>
      <c r="O13" s="19">
        <f t="shared" si="0"/>
        <v>18</v>
      </c>
      <c r="U13" s="1"/>
      <c r="V13" s="1"/>
      <c r="W13" s="1"/>
      <c r="X13" s="1"/>
      <c r="Y13" s="1"/>
    </row>
    <row r="14" spans="2:25">
      <c r="B14" s="15">
        <v>6</v>
      </c>
      <c r="C14" s="23" t="s">
        <v>101</v>
      </c>
      <c r="D14" s="55" t="s">
        <v>120</v>
      </c>
      <c r="E14" s="55"/>
      <c r="F14" s="55"/>
      <c r="G14" s="55"/>
      <c r="H14" s="55"/>
      <c r="I14" s="56"/>
      <c r="J14" s="4">
        <v>87</v>
      </c>
      <c r="K14" s="4"/>
      <c r="L14" s="4"/>
      <c r="M14" s="4"/>
      <c r="N14" s="4"/>
      <c r="O14" s="19">
        <f t="shared" si="0"/>
        <v>17.399999999999999</v>
      </c>
      <c r="U14" s="1"/>
      <c r="V14" s="1"/>
      <c r="W14" s="1"/>
      <c r="X14" s="1"/>
      <c r="Y14" s="1"/>
    </row>
    <row r="15" spans="2:25">
      <c r="B15" s="15">
        <v>7</v>
      </c>
      <c r="C15" s="23" t="s">
        <v>102</v>
      </c>
      <c r="D15" s="55" t="s">
        <v>121</v>
      </c>
      <c r="E15" s="55"/>
      <c r="F15" s="55"/>
      <c r="G15" s="55"/>
      <c r="H15" s="55"/>
      <c r="I15" s="56"/>
      <c r="J15" s="4">
        <v>85</v>
      </c>
      <c r="K15" s="4"/>
      <c r="L15" s="4"/>
      <c r="M15" s="4"/>
      <c r="N15" s="4"/>
      <c r="O15" s="19">
        <f t="shared" si="0"/>
        <v>17</v>
      </c>
      <c r="U15" s="1"/>
      <c r="V15" s="1"/>
      <c r="W15" s="1"/>
      <c r="X15" s="1"/>
      <c r="Y15" s="1"/>
    </row>
    <row r="16" spans="2:25">
      <c r="B16" s="15">
        <v>8</v>
      </c>
      <c r="C16" s="23" t="s">
        <v>103</v>
      </c>
      <c r="D16" s="55" t="s">
        <v>122</v>
      </c>
      <c r="E16" s="55"/>
      <c r="F16" s="55"/>
      <c r="G16" s="55"/>
      <c r="H16" s="55"/>
      <c r="I16" s="56"/>
      <c r="J16" s="4">
        <v>85</v>
      </c>
      <c r="K16" s="4"/>
      <c r="L16" s="4"/>
      <c r="M16" s="4"/>
      <c r="N16" s="4"/>
      <c r="O16" s="19">
        <f t="shared" si="0"/>
        <v>17</v>
      </c>
      <c r="U16" s="1"/>
      <c r="V16" s="1"/>
      <c r="W16" s="1"/>
      <c r="X16" s="1"/>
      <c r="Y16" s="1"/>
    </row>
    <row r="17" spans="2:25">
      <c r="B17" s="15">
        <v>9</v>
      </c>
      <c r="C17" s="23" t="s">
        <v>104</v>
      </c>
      <c r="D17" s="55" t="s">
        <v>123</v>
      </c>
      <c r="E17" s="55"/>
      <c r="F17" s="55"/>
      <c r="G17" s="55"/>
      <c r="H17" s="55"/>
      <c r="I17" s="56"/>
      <c r="J17" s="4">
        <v>85</v>
      </c>
      <c r="K17" s="4"/>
      <c r="L17" s="4"/>
      <c r="M17" s="4"/>
      <c r="N17" s="4"/>
      <c r="O17" s="19">
        <f t="shared" si="0"/>
        <v>17</v>
      </c>
      <c r="U17" s="1"/>
      <c r="V17" s="1"/>
      <c r="W17" s="1"/>
      <c r="X17" s="1"/>
      <c r="Y17" s="1"/>
    </row>
    <row r="18" spans="2:25">
      <c r="B18" s="15">
        <v>10</v>
      </c>
      <c r="C18" s="23" t="s">
        <v>105</v>
      </c>
      <c r="D18" s="55" t="s">
        <v>124</v>
      </c>
      <c r="E18" s="55"/>
      <c r="F18" s="55"/>
      <c r="G18" s="55"/>
      <c r="H18" s="55"/>
      <c r="I18" s="56"/>
      <c r="J18" s="4">
        <v>80</v>
      </c>
      <c r="K18" s="4"/>
      <c r="L18" s="4"/>
      <c r="M18" s="4"/>
      <c r="N18" s="4"/>
      <c r="O18" s="19">
        <f t="shared" si="0"/>
        <v>16</v>
      </c>
      <c r="U18" s="1"/>
      <c r="V18" s="1"/>
      <c r="W18" s="1"/>
      <c r="X18" s="1"/>
      <c r="Y18" s="1"/>
    </row>
    <row r="19" spans="2:25">
      <c r="B19" s="15">
        <v>11</v>
      </c>
      <c r="C19" s="23" t="s">
        <v>106</v>
      </c>
      <c r="D19" s="55" t="s">
        <v>125</v>
      </c>
      <c r="E19" s="55"/>
      <c r="F19" s="55"/>
      <c r="G19" s="55"/>
      <c r="H19" s="55"/>
      <c r="I19" s="56"/>
      <c r="J19" s="4">
        <v>90</v>
      </c>
      <c r="K19" s="4"/>
      <c r="L19" s="4"/>
      <c r="M19" s="4"/>
      <c r="N19" s="4"/>
      <c r="O19" s="19">
        <f t="shared" si="0"/>
        <v>18</v>
      </c>
      <c r="U19" s="1"/>
      <c r="V19" s="1"/>
      <c r="W19" s="1"/>
      <c r="X19" s="1"/>
      <c r="Y19" s="1"/>
    </row>
    <row r="20" spans="2:25">
      <c r="B20" s="15">
        <v>12</v>
      </c>
      <c r="C20" s="23" t="s">
        <v>107</v>
      </c>
      <c r="D20" s="55" t="s">
        <v>126</v>
      </c>
      <c r="E20" s="55"/>
      <c r="F20" s="55"/>
      <c r="G20" s="55"/>
      <c r="H20" s="55"/>
      <c r="I20" s="56"/>
      <c r="J20" s="4">
        <v>85</v>
      </c>
      <c r="K20" s="4"/>
      <c r="L20" s="4"/>
      <c r="M20" s="4"/>
      <c r="N20" s="4"/>
      <c r="O20" s="19">
        <f t="shared" si="0"/>
        <v>17</v>
      </c>
      <c r="U20" s="1"/>
      <c r="V20" s="1"/>
      <c r="W20" s="1"/>
      <c r="X20" s="1"/>
      <c r="Y20" s="1"/>
    </row>
    <row r="21" spans="2:25">
      <c r="B21" s="15">
        <v>13</v>
      </c>
      <c r="C21" s="23" t="s">
        <v>108</v>
      </c>
      <c r="D21" s="55" t="s">
        <v>127</v>
      </c>
      <c r="E21" s="55"/>
      <c r="F21" s="55"/>
      <c r="G21" s="55"/>
      <c r="H21" s="55"/>
      <c r="I21" s="56"/>
      <c r="J21" s="4">
        <v>90</v>
      </c>
      <c r="K21" s="4"/>
      <c r="L21" s="4"/>
      <c r="M21" s="4"/>
      <c r="N21" s="4"/>
      <c r="O21" s="19">
        <f t="shared" si="0"/>
        <v>18</v>
      </c>
      <c r="U21" s="1"/>
      <c r="V21" s="1"/>
      <c r="W21" s="1"/>
      <c r="X21" s="1"/>
      <c r="Y21" s="1"/>
    </row>
    <row r="22" spans="2:25">
      <c r="B22" s="15">
        <v>14</v>
      </c>
      <c r="C22" s="23" t="s">
        <v>109</v>
      </c>
      <c r="D22" s="55" t="s">
        <v>128</v>
      </c>
      <c r="E22" s="55"/>
      <c r="F22" s="55"/>
      <c r="G22" s="55"/>
      <c r="H22" s="55"/>
      <c r="I22" s="56"/>
      <c r="J22" s="4">
        <v>90</v>
      </c>
      <c r="K22" s="4"/>
      <c r="L22" s="4"/>
      <c r="M22" s="4"/>
      <c r="N22" s="4"/>
      <c r="O22" s="19">
        <f t="shared" si="0"/>
        <v>18</v>
      </c>
      <c r="U22" s="1"/>
      <c r="V22" s="1"/>
      <c r="W22" s="1"/>
      <c r="X22" s="1"/>
      <c r="Y22" s="1"/>
    </row>
    <row r="23" spans="2:25">
      <c r="B23" s="15">
        <v>15</v>
      </c>
      <c r="C23" s="23" t="s">
        <v>110</v>
      </c>
      <c r="D23" s="55" t="s">
        <v>129</v>
      </c>
      <c r="E23" s="55"/>
      <c r="F23" s="55"/>
      <c r="G23" s="55"/>
      <c r="H23" s="55"/>
      <c r="I23" s="56"/>
      <c r="J23" s="4">
        <v>85</v>
      </c>
      <c r="K23" s="4"/>
      <c r="L23" s="4"/>
      <c r="M23" s="4"/>
      <c r="N23" s="4"/>
      <c r="O23" s="19">
        <f t="shared" ref="O23:O27" si="1">SUM(J23:N23)/5</f>
        <v>17</v>
      </c>
      <c r="U23" s="1"/>
      <c r="V23" s="1"/>
      <c r="W23" s="1"/>
      <c r="X23" s="1"/>
      <c r="Y23" s="1"/>
    </row>
    <row r="24" spans="2:25">
      <c r="B24" s="20">
        <v>16</v>
      </c>
      <c r="C24" s="23" t="s">
        <v>111</v>
      </c>
      <c r="D24" s="55" t="s">
        <v>130</v>
      </c>
      <c r="E24" s="55"/>
      <c r="F24" s="55"/>
      <c r="G24" s="55"/>
      <c r="H24" s="55"/>
      <c r="I24" s="56"/>
      <c r="J24" s="4">
        <v>90</v>
      </c>
      <c r="K24" s="4"/>
      <c r="L24" s="4"/>
      <c r="M24" s="4"/>
      <c r="N24" s="4"/>
      <c r="O24" s="19">
        <f t="shared" si="1"/>
        <v>18</v>
      </c>
      <c r="U24" s="1"/>
      <c r="V24" s="1"/>
      <c r="W24" s="1"/>
      <c r="X24" s="1"/>
      <c r="Y24" s="1"/>
    </row>
    <row r="25" spans="2:25">
      <c r="B25" s="20">
        <v>17</v>
      </c>
      <c r="C25" s="23" t="s">
        <v>112</v>
      </c>
      <c r="D25" s="55" t="s">
        <v>131</v>
      </c>
      <c r="E25" s="55"/>
      <c r="F25" s="55"/>
      <c r="G25" s="55"/>
      <c r="H25" s="55"/>
      <c r="I25" s="56"/>
      <c r="J25" s="4">
        <v>85</v>
      </c>
      <c r="K25" s="4"/>
      <c r="L25" s="4"/>
      <c r="M25" s="4"/>
      <c r="N25" s="4"/>
      <c r="O25" s="19">
        <f t="shared" si="1"/>
        <v>17</v>
      </c>
      <c r="U25" s="1"/>
      <c r="V25" s="1"/>
      <c r="W25" s="1"/>
      <c r="X25" s="1"/>
      <c r="Y25" s="1"/>
    </row>
    <row r="26" spans="2:25">
      <c r="B26" s="20">
        <v>18</v>
      </c>
      <c r="C26" s="23" t="s">
        <v>113</v>
      </c>
      <c r="D26" s="55" t="s">
        <v>132</v>
      </c>
      <c r="E26" s="55"/>
      <c r="F26" s="55"/>
      <c r="G26" s="55"/>
      <c r="H26" s="55"/>
      <c r="I26" s="56"/>
      <c r="J26" s="4">
        <v>85</v>
      </c>
      <c r="K26" s="4"/>
      <c r="L26" s="4"/>
      <c r="M26" s="4"/>
      <c r="N26" s="4"/>
      <c r="O26" s="19">
        <f t="shared" si="1"/>
        <v>17</v>
      </c>
      <c r="U26" s="1"/>
      <c r="V26" s="1"/>
      <c r="W26" s="1"/>
      <c r="X26" s="1"/>
      <c r="Y26" s="1"/>
    </row>
    <row r="27" spans="2:25">
      <c r="B27" s="20">
        <v>19</v>
      </c>
      <c r="C27" s="23" t="s">
        <v>114</v>
      </c>
      <c r="D27" s="55" t="s">
        <v>133</v>
      </c>
      <c r="E27" s="55"/>
      <c r="F27" s="55"/>
      <c r="G27" s="55"/>
      <c r="H27" s="55"/>
      <c r="I27" s="56"/>
      <c r="J27" s="4">
        <v>90</v>
      </c>
      <c r="K27" s="4"/>
      <c r="L27" s="4"/>
      <c r="M27" s="4"/>
      <c r="N27" s="4"/>
      <c r="O27" s="19">
        <f t="shared" si="1"/>
        <v>18</v>
      </c>
      <c r="U27" s="1"/>
      <c r="V27" s="1"/>
      <c r="W27" s="1"/>
      <c r="X27" s="1"/>
      <c r="Y27" s="1"/>
    </row>
    <row r="28" spans="2:25">
      <c r="B28" s="24"/>
      <c r="C28" s="25"/>
      <c r="D28" s="57"/>
      <c r="E28" s="44"/>
      <c r="F28" s="44"/>
      <c r="G28" s="44"/>
      <c r="H28" s="44"/>
      <c r="I28" s="58"/>
      <c r="J28" s="4"/>
      <c r="K28" s="4"/>
      <c r="L28" s="4"/>
      <c r="M28" s="4"/>
      <c r="N28" s="4"/>
      <c r="O28" s="19"/>
      <c r="U28" s="1"/>
      <c r="V28" s="1"/>
      <c r="W28" s="1"/>
      <c r="X28" s="1"/>
      <c r="Y28" s="1"/>
    </row>
    <row r="29" spans="2:25">
      <c r="B29" s="16"/>
      <c r="C29" s="17"/>
      <c r="D29" s="32"/>
      <c r="E29" s="33"/>
      <c r="F29" s="33"/>
      <c r="G29" s="33"/>
      <c r="H29" s="33"/>
      <c r="I29" s="34"/>
      <c r="J29" s="4"/>
      <c r="K29" s="4"/>
      <c r="L29" s="4"/>
      <c r="M29" s="4"/>
      <c r="N29" s="4"/>
      <c r="O29" s="19"/>
      <c r="U29" s="1"/>
      <c r="V29" s="1"/>
      <c r="W29" s="1"/>
      <c r="X29" s="1"/>
      <c r="Y29" s="1"/>
    </row>
    <row r="30" spans="2:25">
      <c r="B30" s="16"/>
      <c r="C30" s="18"/>
      <c r="D30" s="38"/>
      <c r="E30" s="39"/>
      <c r="F30" s="39"/>
      <c r="G30" s="39"/>
      <c r="H30" s="39"/>
      <c r="I30" s="40"/>
      <c r="J30" s="14"/>
      <c r="K30" s="13"/>
      <c r="L30" s="13"/>
      <c r="M30" s="13"/>
      <c r="N30" s="3"/>
      <c r="O30" s="19"/>
    </row>
    <row r="31" spans="2:25">
      <c r="C31" s="26"/>
      <c r="D31" s="26"/>
      <c r="E31" s="1"/>
      <c r="H31" s="31" t="s">
        <v>16</v>
      </c>
      <c r="I31" s="31"/>
      <c r="J31" s="8">
        <f>COUNTIF(J9:J30,"&gt;=70")</f>
        <v>19</v>
      </c>
      <c r="K31" s="8"/>
      <c r="L31" s="8"/>
      <c r="M31" s="8"/>
      <c r="N31" s="8"/>
      <c r="O31" s="12">
        <f>COUNTIF(O9:O22,"&gt;=70")</f>
        <v>0</v>
      </c>
    </row>
    <row r="32" spans="2:25">
      <c r="C32" s="26"/>
      <c r="D32" s="26"/>
      <c r="E32" s="6"/>
      <c r="H32" s="30" t="s">
        <v>17</v>
      </c>
      <c r="I32" s="30"/>
      <c r="J32" s="9">
        <f>COUNTIF(J9:J30,"&lt;70")</f>
        <v>0</v>
      </c>
      <c r="K32" s="9"/>
      <c r="L32" s="9"/>
      <c r="M32" s="9"/>
      <c r="N32" s="9"/>
      <c r="O32" s="9">
        <f>COUNTIF(O9:O30,"&lt;70")</f>
        <v>19</v>
      </c>
    </row>
    <row r="33" spans="3:15">
      <c r="C33" s="26"/>
      <c r="D33" s="26"/>
      <c r="E33" s="26"/>
      <c r="H33" s="30" t="s">
        <v>18</v>
      </c>
      <c r="I33" s="30"/>
      <c r="J33" s="9">
        <f>COUNT(J9:J30)</f>
        <v>19</v>
      </c>
      <c r="K33" s="9"/>
      <c r="L33" s="9"/>
      <c r="M33" s="9"/>
      <c r="N33" s="9"/>
      <c r="O33" s="9">
        <f>COUNT(O9:O30)</f>
        <v>19</v>
      </c>
    </row>
    <row r="34" spans="3:15">
      <c r="C34" s="26"/>
      <c r="D34" s="26"/>
      <c r="E34" s="1"/>
      <c r="H34" s="27" t="s">
        <v>13</v>
      </c>
      <c r="I34" s="27"/>
      <c r="J34" s="10">
        <f>J31/J33</f>
        <v>1</v>
      </c>
      <c r="K34" s="11"/>
      <c r="L34" s="11"/>
      <c r="M34" s="11"/>
      <c r="N34" s="11"/>
      <c r="O34" s="11">
        <f t="shared" ref="O34" si="2">O31/O33</f>
        <v>0</v>
      </c>
    </row>
    <row r="35" spans="3:15">
      <c r="C35" s="26"/>
      <c r="D35" s="26"/>
      <c r="E35" s="1"/>
      <c r="H35" s="27" t="s">
        <v>14</v>
      </c>
      <c r="I35" s="27"/>
      <c r="J35" s="10">
        <f>J32/J33</f>
        <v>0</v>
      </c>
      <c r="K35" s="10"/>
      <c r="L35" s="11"/>
      <c r="M35" s="11"/>
      <c r="N35" s="11"/>
      <c r="O35" s="11">
        <f t="shared" ref="O35" si="3">O32/O33</f>
        <v>1</v>
      </c>
    </row>
    <row r="36" spans="3:15">
      <c r="C36" s="26"/>
      <c r="D36" s="26"/>
      <c r="E36" s="6"/>
    </row>
    <row r="37" spans="3:15">
      <c r="C37" s="1"/>
      <c r="D37" s="1"/>
      <c r="E37" s="6"/>
    </row>
    <row r="38" spans="3:15">
      <c r="C38" s="1"/>
      <c r="D38" s="1"/>
      <c r="E38" s="6"/>
    </row>
    <row r="39" spans="3:15">
      <c r="C39" s="1"/>
      <c r="D39" s="1"/>
      <c r="E39" s="6"/>
    </row>
    <row r="40" spans="3:15">
      <c r="J40" s="28" t="s">
        <v>21</v>
      </c>
      <c r="K40" s="28"/>
      <c r="L40" s="28"/>
      <c r="M40" s="28"/>
      <c r="N40" s="28"/>
    </row>
    <row r="41" spans="3:15">
      <c r="J41" s="29" t="s">
        <v>15</v>
      </c>
      <c r="K41" s="29"/>
      <c r="L41" s="29"/>
      <c r="M41" s="29"/>
      <c r="N41" s="29"/>
    </row>
  </sheetData>
  <mergeCells count="44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1:D31"/>
    <mergeCell ref="H31:I31"/>
    <mergeCell ref="D26:I26"/>
    <mergeCell ref="D27:I27"/>
    <mergeCell ref="D28:I28"/>
    <mergeCell ref="D29:I29"/>
    <mergeCell ref="D30:I30"/>
    <mergeCell ref="C32:D32"/>
    <mergeCell ref="H32:I32"/>
    <mergeCell ref="C33:E33"/>
    <mergeCell ref="H33:I33"/>
    <mergeCell ref="C34:D34"/>
    <mergeCell ref="H34:I34"/>
    <mergeCell ref="C35:D35"/>
    <mergeCell ref="H35:I35"/>
    <mergeCell ref="C36:D36"/>
    <mergeCell ref="J40:N40"/>
    <mergeCell ref="J41:N41"/>
  </mergeCell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ALGEBRA LINEAL 211B</vt:lpstr>
      <vt:lpstr>CALCULO INT 201B</vt:lpstr>
      <vt:lpstr>CALCULO INT 207C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2024-09-25T17:04:11Z</cp:lastPrinted>
  <dcterms:created xsi:type="dcterms:W3CDTF">2023-03-14T19:16:59Z</dcterms:created>
  <dcterms:modified xsi:type="dcterms:W3CDTF">2025-03-11T00:11:15Z</dcterms:modified>
</cp:coreProperties>
</file>