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8_{5D68D993-0E05-4889-9409-EC942949ED0B}" xr6:coauthVersionLast="47" xr6:coauthVersionMax="47" xr10:uidLastSave="{00000000-0000-0000-0000-000000000000}"/>
  <bookViews>
    <workbookView xWindow="-103" yWindow="-103" windowWidth="18720" windowHeight="12549" xr2:uid="{00000000-000D-0000-FFFF-FFFF00000000}"/>
  </bookViews>
  <sheets>
    <sheet name="1" sheetId="10" r:id="rId1"/>
  </sheets>
  <definedNames>
    <definedName name="_xlnm.Print_Area" localSheetId="0">'1'!$A$1:$N$37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0" l="1"/>
  <c r="H15" i="10"/>
  <c r="H14" i="10"/>
  <c r="B37" i="10"/>
  <c r="N28" i="10"/>
  <c r="M28" i="10"/>
  <c r="K28" i="10"/>
  <c r="G28" i="10"/>
  <c r="F28" i="10"/>
  <c r="E28" i="10"/>
  <c r="L16" i="10"/>
  <c r="I16" i="10"/>
  <c r="J16" i="10" s="1"/>
  <c r="L15" i="10"/>
  <c r="I15" i="10"/>
  <c r="J15" i="10" s="1"/>
  <c r="L14" i="10"/>
  <c r="I14" i="10"/>
  <c r="J14" i="10" s="1"/>
  <c r="I28" i="10" l="1"/>
  <c r="J28" i="10" s="1"/>
  <c r="H28" i="10"/>
  <c r="L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<sst xmlns="http://schemas.openxmlformats.org/spreadsheetml/2006/main" count="49" uniqueCount="45">
  <si>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</si>
  <si>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</si>
  <si>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</si>
  <si>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</si>
  <si>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</si>
  <si>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</si>
  <si>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</si>
  <si>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</si>
  <si>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</si>
  <si>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</si>
  <si>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</si>
  <si>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</si>
  <si>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</si>
  <si>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</si>
  <si>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</si>
  <si>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</si>
  <si>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</si>
  <si>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</si>
  <si>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</si>
  <si>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</si>
  <si>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</si>
  <si>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</si>
  <si>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</si>
  <si>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</si>
  <si>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</si>
  <si>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</si>
  <si>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</si>
  <si>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</si>
  <si>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</si>
  <si>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</si>
  <si>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 xml:space="preserve"> </t>
  </si>
  <si>
    <t>D.E. TONATIUH SOSME SANCHEZ</t>
  </si>
  <si>
    <t>ING. MIGUEL REYES FISCAL</t>
  </si>
  <si>
    <t>IGEM</t>
  </si>
  <si>
    <t>IIND</t>
  </si>
  <si>
    <t>FINAL</t>
  </si>
  <si>
    <t>T</t>
  </si>
  <si>
    <t>IMCT</t>
  </si>
  <si>
    <t>FEB - JUN 2025</t>
  </si>
  <si>
    <t>ALGEBRA LINEAL</t>
  </si>
  <si>
    <t>CALCULO  INTEGRAL</t>
  </si>
  <si>
    <t>CALCULO INTEGRAL</t>
  </si>
  <si>
    <t>211-B</t>
  </si>
  <si>
    <t>201-B</t>
  </si>
  <si>
    <t>207-C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</si>
</sst>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9" fontId="5" fillId="0" borderId="9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33</xdr:row>
      <xdr:rowOff>69389</xdr:rowOff>
    </xdr:from>
    <xdr:to>
      <xdr:col>8</xdr:col>
      <xdr:colOff>382521</xdr:colOff>
      <xdr:row>33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32</xdr:row>
      <xdr:rowOff>135882</xdr:rowOff>
    </xdr:from>
    <xdr:to>
      <xdr:col>3</xdr:col>
      <xdr:colOff>899522</xdr:colOff>
      <xdr:row>33</xdr:row>
      <xdr:rowOff>781210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Normal="100" zoomScaleSheetLayoutView="100" workbookViewId="0">
      <selection activeCell="N17" sqref="N17"/>
    </sheetView>
  </sheetViews>
  <sheetFormatPr baseColWidth="10" defaultColWidth="11.4609375" defaultRowHeight="12.45" x14ac:dyDescent="0.3"/>
  <cols>
    <col min="1" max="1" width="38.53515625" style="1" bestFit="1" customWidth="1"/>
    <col min="2" max="2" width="7.84375" style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3">
      <c r="A6" s="21" t="s">
        <v>2</v>
      </c>
      <c r="B6" s="21"/>
      <c r="C6" s="21"/>
      <c r="D6" s="21"/>
      <c r="E6" s="22" t="s">
        <v>29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32" t="s">
        <v>35</v>
      </c>
      <c r="C8" s="32"/>
      <c r="D8" s="14" t="s">
        <v>4</v>
      </c>
      <c r="E8" s="5">
        <v>4</v>
      </c>
      <c r="G8" s="4" t="s">
        <v>5</v>
      </c>
      <c r="H8" s="5">
        <v>3</v>
      </c>
      <c r="I8" s="31" t="s">
        <v>6</v>
      </c>
      <c r="J8" s="31"/>
      <c r="K8" s="31"/>
      <c r="L8" s="32" t="s">
        <v>38</v>
      </c>
      <c r="M8" s="32"/>
      <c r="N8" s="32"/>
    </row>
    <row r="10" spans="1:14" x14ac:dyDescent="0.3">
      <c r="A10" s="4" t="s">
        <v>7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3" t="s">
        <v>8</v>
      </c>
      <c r="B12" s="29" t="s">
        <v>9</v>
      </c>
      <c r="C12" s="29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3">
      <c r="A13" s="34"/>
      <c r="B13" s="30"/>
      <c r="C13" s="30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ht="24.9" x14ac:dyDescent="0.3">
      <c r="A14" s="8" t="s">
        <v>39</v>
      </c>
      <c r="B14" s="9" t="s">
        <v>36</v>
      </c>
      <c r="C14" s="9" t="s">
        <v>42</v>
      </c>
      <c r="D14" s="9" t="s">
        <v>37</v>
      </c>
      <c r="E14" s="9">
        <v>20</v>
      </c>
      <c r="F14" s="9">
        <v>3</v>
      </c>
      <c r="G14" s="9">
        <v>15</v>
      </c>
      <c r="H14" s="10">
        <f>(F14+G14)/E14</f>
        <v>0.9</v>
      </c>
      <c r="I14" s="9">
        <f t="shared" ref="I14:I28" si="0">(E14-SUM(F14:G14))-K14</f>
        <v>2</v>
      </c>
      <c r="J14" s="10">
        <f t="shared" ref="J14:J28" si="1">I14/E14</f>
        <v>0.1</v>
      </c>
      <c r="K14" s="9">
        <v>0</v>
      </c>
      <c r="L14" s="10">
        <f t="shared" ref="L14:L28" si="2">K14/E14</f>
        <v>0</v>
      </c>
      <c r="M14" s="9">
        <v>77</v>
      </c>
      <c r="N14" s="15">
        <v>0.61</v>
      </c>
    </row>
    <row r="15" spans="1:14" s="11" customFormat="1" ht="24.9" x14ac:dyDescent="0.3">
      <c r="A15" s="8" t="s">
        <v>40</v>
      </c>
      <c r="B15" s="9" t="s">
        <v>36</v>
      </c>
      <c r="C15" s="9" t="s">
        <v>43</v>
      </c>
      <c r="D15" s="9" t="s">
        <v>34</v>
      </c>
      <c r="E15" s="9">
        <v>33</v>
      </c>
      <c r="F15" s="9">
        <v>18</v>
      </c>
      <c r="G15" s="9">
        <v>12</v>
      </c>
      <c r="H15" s="10">
        <f>(F15+G15)/E15</f>
        <v>0.90909090909090906</v>
      </c>
      <c r="I15" s="9">
        <f t="shared" si="0"/>
        <v>3</v>
      </c>
      <c r="J15" s="10">
        <f t="shared" si="1"/>
        <v>9.0909090909090912E-2</v>
      </c>
      <c r="K15" s="9">
        <v>0</v>
      </c>
      <c r="L15" s="10">
        <f t="shared" si="2"/>
        <v>0</v>
      </c>
      <c r="M15" s="9">
        <v>81</v>
      </c>
      <c r="N15" s="15">
        <v>0.6</v>
      </c>
    </row>
    <row r="16" spans="1:14" s="11" customFormat="1" ht="24.9" x14ac:dyDescent="0.3">
      <c r="A16" s="8" t="s">
        <v>41</v>
      </c>
      <c r="B16" s="9" t="s">
        <v>36</v>
      </c>
      <c r="C16" s="9" t="s">
        <v>44</v>
      </c>
      <c r="D16" s="9" t="s">
        <v>33</v>
      </c>
      <c r="E16" s="9">
        <v>19</v>
      </c>
      <c r="F16" s="9">
        <v>16</v>
      </c>
      <c r="G16" s="9">
        <v>2</v>
      </c>
      <c r="H16" s="10">
        <f>(F16+G16)/E16</f>
        <v>0.94736842105263153</v>
      </c>
      <c r="I16" s="9">
        <f t="shared" si="0"/>
        <v>1</v>
      </c>
      <c r="J16" s="10">
        <f t="shared" si="1"/>
        <v>5.2631578947368418E-2</v>
      </c>
      <c r="K16" s="9">
        <v>0</v>
      </c>
      <c r="L16" s="10">
        <f t="shared" si="2"/>
        <v>0</v>
      </c>
      <c r="M16" s="9">
        <v>86</v>
      </c>
      <c r="N16" s="39">
        <v>0.55000000000000004</v>
      </c>
    </row>
    <row r="17" spans="1:18" s="11" customFormat="1" x14ac:dyDescent="0.3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3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3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3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30</v>
      </c>
    </row>
    <row r="22" spans="1:18" s="11" customFormat="1" x14ac:dyDescent="0.3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3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3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3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3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3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2.9" thickBot="1" x14ac:dyDescent="0.3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72</v>
      </c>
      <c r="F28" s="17">
        <f>SUM(F14:F27)</f>
        <v>37</v>
      </c>
      <c r="G28" s="17">
        <f>SUM(G14:G27)</f>
        <v>29</v>
      </c>
      <c r="H28" s="18">
        <f>SUM(F28:G28)/E28</f>
        <v>0.91666666666666663</v>
      </c>
      <c r="I28" s="17">
        <f t="shared" si="0"/>
        <v>6</v>
      </c>
      <c r="J28" s="18">
        <f t="shared" si="1"/>
        <v>8.3333333333333329E-2</v>
      </c>
      <c r="K28" s="17">
        <f>SUM(K14:K27)</f>
        <v>0</v>
      </c>
      <c r="L28" s="18">
        <f t="shared" si="2"/>
        <v>0</v>
      </c>
      <c r="M28" s="17">
        <f>AVERAGE(M14:M27)</f>
        <v>81.333333333333329</v>
      </c>
      <c r="N28" s="19">
        <f>AVERAGE(N14:N27)</f>
        <v>0.58666666666666667</v>
      </c>
    </row>
    <row r="30" spans="1:18" ht="120" customHeight="1" x14ac:dyDescent="0.3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8" x14ac:dyDescent="0.3">
      <c r="A32" s="12"/>
    </row>
    <row r="33" spans="1:10" x14ac:dyDescent="0.3">
      <c r="B33" s="35" t="s">
        <v>26</v>
      </c>
      <c r="C33" s="35"/>
      <c r="D33" s="35"/>
      <c r="G33" s="20" t="s">
        <v>27</v>
      </c>
      <c r="H33" s="20"/>
      <c r="I33" s="20"/>
      <c r="J33" s="20"/>
    </row>
    <row r="34" spans="1:10" ht="62.25" customHeight="1" x14ac:dyDescent="0.3">
      <c r="B34" s="36"/>
      <c r="C34" s="36"/>
      <c r="D34" s="36"/>
      <c r="G34" s="32"/>
      <c r="H34" s="32"/>
      <c r="I34" s="32"/>
      <c r="J34" s="32"/>
    </row>
    <row r="35" spans="1:10" hidden="1" x14ac:dyDescent="0.3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3"/>
    <row r="37" spans="1:10" ht="45" customHeight="1" x14ac:dyDescent="0.3">
      <c r="B37" s="38" t="str">
        <f>B10</f>
        <v>ING. MIGUEL REYES FISCAL</v>
      </c>
      <c r="C37" s="38"/>
      <c r="D37" s="38"/>
      <c r="E37" s="13"/>
      <c r="F37" s="13"/>
      <c r="G37" s="38" t="s">
        <v>31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migue</cp:lastModifiedBy>
  <cp:revision/>
  <cp:lastPrinted>2024-01-15T16:08:21Z</cp:lastPrinted>
  <dcterms:created xsi:type="dcterms:W3CDTF">2021-11-22T14:45:25Z</dcterms:created>
  <dcterms:modified xsi:type="dcterms:W3CDTF">2025-06-12T21:44:20Z</dcterms:modified>
  <cp:category/>
  <cp:contentStatus/>
</cp:coreProperties>
</file>