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  <sheet name="Hoja1" sheetId="26" r:id="rId6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26" l="1"/>
  <c r="N26" i="26"/>
  <c r="M26" i="26"/>
  <c r="K26" i="26"/>
  <c r="G26" i="26"/>
  <c r="F26" i="26"/>
  <c r="I26" i="26" s="1"/>
  <c r="J26" i="26" s="1"/>
  <c r="E26" i="26"/>
  <c r="L17" i="26"/>
  <c r="I17" i="26"/>
  <c r="J17" i="26" s="1"/>
  <c r="H17" i="26"/>
  <c r="L16" i="26"/>
  <c r="I16" i="26"/>
  <c r="J16" i="26" s="1"/>
  <c r="H16" i="26"/>
  <c r="L15" i="26"/>
  <c r="I15" i="26"/>
  <c r="J15" i="26" s="1"/>
  <c r="H15" i="26"/>
  <c r="L14" i="26"/>
  <c r="I14" i="26"/>
  <c r="J14" i="26" s="1"/>
  <c r="H14" i="26"/>
  <c r="E8" i="23"/>
  <c r="H8" i="23"/>
  <c r="L8" i="23"/>
  <c r="B10" i="23"/>
  <c r="A14" i="23"/>
  <c r="C14" i="23"/>
  <c r="D14" i="23"/>
  <c r="E14" i="23"/>
  <c r="H14" i="23" s="1"/>
  <c r="I14" i="23"/>
  <c r="J14" i="23" s="1"/>
  <c r="A15" i="23"/>
  <c r="C15" i="23"/>
  <c r="D15" i="23"/>
  <c r="E15" i="23"/>
  <c r="H15" i="23" s="1"/>
  <c r="I15" i="23"/>
  <c r="J15" i="23" s="1"/>
  <c r="A16" i="23"/>
  <c r="C16" i="23"/>
  <c r="D16" i="23"/>
  <c r="E16" i="23"/>
  <c r="H16" i="23" s="1"/>
  <c r="I16" i="23"/>
  <c r="J16" i="23" s="1"/>
  <c r="A17" i="23"/>
  <c r="C17" i="23"/>
  <c r="D17" i="23"/>
  <c r="E17" i="23"/>
  <c r="H17" i="23" s="1"/>
  <c r="I17" i="23"/>
  <c r="J17" i="23" s="1"/>
  <c r="A18" i="23"/>
  <c r="C18" i="23"/>
  <c r="D18" i="23"/>
  <c r="E18" i="23"/>
  <c r="H18" i="23" s="1"/>
  <c r="I18" i="23"/>
  <c r="J18" i="23" s="1"/>
  <c r="A19" i="23"/>
  <c r="C19" i="23"/>
  <c r="D19" i="23"/>
  <c r="E19" i="23"/>
  <c r="H19" i="23" s="1"/>
  <c r="I19" i="23"/>
  <c r="J19" i="23" s="1"/>
  <c r="A20" i="23"/>
  <c r="C20" i="23"/>
  <c r="D20" i="23"/>
  <c r="E20" i="23"/>
  <c r="H20" i="23" s="1"/>
  <c r="I20" i="23"/>
  <c r="J20" i="23" s="1"/>
  <c r="A21" i="23"/>
  <c r="C21" i="23"/>
  <c r="D21" i="23"/>
  <c r="E21" i="23"/>
  <c r="H21" i="23" s="1"/>
  <c r="I21" i="23"/>
  <c r="J21" i="23" s="1"/>
  <c r="A22" i="23"/>
  <c r="C22" i="23"/>
  <c r="D22" i="23"/>
  <c r="E22" i="23"/>
  <c r="H22" i="23" s="1"/>
  <c r="I22" i="23"/>
  <c r="J22" i="23" s="1"/>
  <c r="A23" i="23"/>
  <c r="C23" i="23"/>
  <c r="D23" i="23"/>
  <c r="E23" i="23"/>
  <c r="H23" i="23" s="1"/>
  <c r="I23" i="23"/>
  <c r="J23" i="23" s="1"/>
  <c r="A24" i="23"/>
  <c r="C24" i="23"/>
  <c r="D24" i="23"/>
  <c r="E24" i="23"/>
  <c r="H24" i="23" s="1"/>
  <c r="I24" i="23"/>
  <c r="J24" i="23" s="1"/>
  <c r="A25" i="23"/>
  <c r="C25" i="23"/>
  <c r="D25" i="23"/>
  <c r="E25" i="23"/>
  <c r="H25" i="23" s="1"/>
  <c r="I25" i="23"/>
  <c r="J25" i="23" s="1"/>
  <c r="E26" i="23"/>
  <c r="I26" i="23" s="1"/>
  <c r="J26" i="23" s="1"/>
  <c r="F26" i="23"/>
  <c r="H26" i="23" s="1"/>
  <c r="G26" i="23"/>
  <c r="K26" i="23"/>
  <c r="M26" i="23"/>
  <c r="N26" i="23"/>
  <c r="E14" i="22"/>
  <c r="E16" i="22"/>
  <c r="L17" i="22"/>
  <c r="L14" i="22"/>
  <c r="H15" i="22"/>
  <c r="L15" i="22"/>
  <c r="H16" i="22"/>
  <c r="L16" i="22"/>
  <c r="H17" i="22"/>
  <c r="L26" i="26" l="1"/>
  <c r="H26" i="26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B35" i="23"/>
  <c r="D15" i="22"/>
  <c r="A16" i="22"/>
  <c r="C16" i="22"/>
  <c r="D16" i="22"/>
  <c r="A17" i="22"/>
  <c r="D17" i="22"/>
  <c r="C14" i="22"/>
  <c r="D14" i="22"/>
  <c r="A14" i="22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6" i="22"/>
  <c r="I26" i="10"/>
  <c r="J26" i="10" s="1"/>
  <c r="H26" i="10"/>
  <c r="L26" i="10"/>
  <c r="I28" i="25" l="1"/>
  <c r="J28" i="25" s="1"/>
  <c r="L28" i="25"/>
  <c r="H28" i="25"/>
  <c r="I28" i="24"/>
  <c r="J28" i="24" s="1"/>
  <c r="L28" i="24"/>
  <c r="H28" i="24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<sst xmlns="http://schemas.openxmlformats.org/spreadsheetml/2006/main" count="230" uniqueCount="44">
  <si>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</si>
  <si>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</si>
  <si>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</si>
  <si>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</si>
  <si>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</si>
  <si>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</si>
  <si>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</si>
  <si>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</si>
  <si>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</si>
  <si>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</si>
  <si>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</si>
  <si>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</si>
  <si>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</si>
  <si>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</si>
  <si>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</si>
  <si>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</si>
  <si>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</si>
  <si>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</si>
  <si>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</si>
  <si>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</si>
  <si>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</si>
  <si>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</si>
  <si>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</si>
  <si>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</si>
  <si>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</si>
  <si>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</si>
  <si>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</si>
  <si>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</si>
  <si>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</si>
  <si>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</si>
  <si>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</si>
  <si>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</si>
  <si>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</si>
  <si>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</si>
  <si>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FUNDAMENTOS DE MERCADOTECNIA</t>
  </si>
  <si>
    <t>405-A</t>
  </si>
  <si>
    <t>SISTEMAS DE INFORMACIÓN DE LA MKT</t>
  </si>
  <si>
    <t>605-A</t>
  </si>
  <si>
    <t>605-B</t>
  </si>
  <si>
    <t>405-B</t>
  </si>
  <si>
    <t>405-C</t>
  </si>
  <si>
    <t>FEBRERO-JUNIO 2025</t>
  </si>
  <si>
    <t xml:space="preserve">DIVISIÓN DE INGENIERÍA 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</si>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</sst>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542363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2420021</xdr:colOff>
      <xdr:row>4</xdr:row>
      <xdr:rowOff>20017</xdr:rowOff>
    </xdr:to>
    <xdr:pic>
      <xdr:nvPicPr>
        <xdr:cNvPr id="12" name="Imagen 11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631116</xdr:colOff>
      <xdr:row>4</xdr:row>
      <xdr:rowOff>28801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9582" y="56031"/>
          <a:ext cx="134515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T7" sqref="T7"/>
    </sheetView>
  </sheetViews>
  <sheetFormatPr baseColWidth="10" defaultColWidth="11.44140625" defaultRowHeight="13.2" x14ac:dyDescent="0.25"/>
  <cols>
    <col min="1" max="1" width="17.33203125" style="1" customWidth="1"/>
    <col min="2" max="2" width="4.6640625" style="1" bestFit="1" customWidth="1"/>
    <col min="3" max="3" width="5.5546875" style="1" bestFit="1" customWidth="1"/>
    <col min="4" max="4" width="29" style="1" customWidth="1"/>
    <col min="5" max="5" width="9.44140625" style="1" customWidth="1"/>
    <col min="6" max="6" width="4.109375" style="1" customWidth="1"/>
    <col min="7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8" t="s">
        <v>41</v>
      </c>
      <c r="M8" s="38"/>
      <c r="N8" s="38"/>
    </row>
    <row r="10" spans="1:14" x14ac:dyDescent="0.25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34</v>
      </c>
      <c r="B14" s="9">
        <v>1</v>
      </c>
      <c r="C14" s="9" t="s">
        <v>39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26.4" x14ac:dyDescent="0.25">
      <c r="A15" s="8" t="s">
        <v>34</v>
      </c>
      <c r="B15" s="9">
        <v>1</v>
      </c>
      <c r="C15" s="9" t="s">
        <v>40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26.4" x14ac:dyDescent="0.25">
      <c r="A16" s="8" t="s">
        <v>36</v>
      </c>
      <c r="B16" s="9">
        <v>1</v>
      </c>
      <c r="C16" s="9" t="s">
        <v>37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26.4" x14ac:dyDescent="0.25">
      <c r="A17" s="8" t="s">
        <v>36</v>
      </c>
      <c r="B17" s="9">
        <v>1</v>
      </c>
      <c r="C17" s="9" t="s">
        <v>38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5" zoomScale="85" zoomScaleNormal="85" zoomScaleSheetLayoutView="100" workbookViewId="0">
      <selection activeCell="Q31" sqref="Q3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42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v>0</v>
      </c>
      <c r="I14" s="9"/>
      <c r="J14" s="10"/>
      <c r="K14" s="9"/>
      <c r="L14" s="10">
        <f t="shared" ref="L14:L26" si="0">K14/E14</f>
        <v>0</v>
      </c>
      <c r="M14" s="9"/>
      <c r="N14" s="15"/>
    </row>
    <row r="15" spans="1:14" s="11" customFormat="1" ht="26.4" x14ac:dyDescent="0.25">
      <c r="A15" s="9" t="s">
        <v>34</v>
      </c>
      <c r="B15" s="9"/>
      <c r="C15" s="9" t="s">
        <v>35</v>
      </c>
      <c r="D15" s="9" t="str">
        <f>'1'!D15</f>
        <v>L.A</v>
      </c>
      <c r="E15" s="9">
        <v>12</v>
      </c>
      <c r="F15" s="9"/>
      <c r="G15" s="9"/>
      <c r="H15" s="10">
        <f t="shared" ref="H15:H17" si="1">F15/E15</f>
        <v>0</v>
      </c>
      <c r="I15" s="9"/>
      <c r="J15" s="10"/>
      <c r="K15" s="9"/>
      <c r="L15" s="10">
        <f t="shared" si="0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1"/>
        <v>0</v>
      </c>
      <c r="I16" s="9"/>
      <c r="J16" s="10"/>
      <c r="K16" s="9"/>
      <c r="L16" s="10">
        <f t="shared" si="0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">
        <v>37</v>
      </c>
      <c r="D17" s="9" t="str">
        <f>'1'!D17</f>
        <v>L.A</v>
      </c>
      <c r="E17" s="9">
        <v>28</v>
      </c>
      <c r="F17" s="9"/>
      <c r="G17" s="9"/>
      <c r="H17" s="10">
        <f t="shared" si="1"/>
        <v>0</v>
      </c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0</v>
      </c>
      <c r="G26" s="17">
        <f>SUM(G14:G25)</f>
        <v>0</v>
      </c>
      <c r="H26" s="18">
        <f>SUM(F26:G26)/E26</f>
        <v>0</v>
      </c>
      <c r="I26" s="17">
        <f t="shared" ref="I14:I26" si="2">(E26-SUM(F26:G26))-K26</f>
        <v>83</v>
      </c>
      <c r="J26" s="18">
        <f t="shared" ref="J15:J26" si="3">I26/E26</f>
        <v>1</v>
      </c>
      <c r="K26" s="17">
        <f>SUM(K14:K25)</f>
        <v>0</v>
      </c>
      <c r="L26" s="18">
        <f t="shared" si="0"/>
        <v>0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5" zoomScale="85" zoomScaleNormal="85" zoomScaleSheetLayoutView="100" workbookViewId="0">
      <selection activeCell="Q7" sqref="Q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5" si="0">F14/E14</f>
        <v>0</v>
      </c>
      <c r="I14" s="9">
        <f t="shared" ref="I14:I26" si="1">(E14-SUM(F14:G14))-K14</f>
        <v>20</v>
      </c>
      <c r="J14" s="10">
        <f t="shared" ref="J14:J26" si="2">I14/E14</f>
        <v>1</v>
      </c>
      <c r="K14" s="9"/>
      <c r="L14" s="10">
        <f t="shared" ref="L14:L26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ht="16.5" customHeigh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0</v>
      </c>
      <c r="G26" s="17">
        <f>SUM(G14:G25)</f>
        <v>0</v>
      </c>
      <c r="H26" s="18">
        <f>SUM(F26:G26)/E26</f>
        <v>0</v>
      </c>
      <c r="I26" s="17">
        <f t="shared" si="1"/>
        <v>83</v>
      </c>
      <c r="J26" s="18">
        <f t="shared" si="2"/>
        <v>1</v>
      </c>
      <c r="K26" s="17">
        <f>SUM(K14:K25)</f>
        <v>0</v>
      </c>
      <c r="L26" s="18">
        <f t="shared" si="3"/>
        <v>0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8</v>
      </c>
      <c r="B10" s="38" t="str">
        <f>'1'!B10</f>
        <v>MCA. MARÍA DEL CARMEN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405-B</v>
      </c>
      <c r="D14" s="9" t="str">
        <f>'1'!D14</f>
        <v>L.A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MERCADOTECNIA</v>
      </c>
      <c r="B15" s="9"/>
      <c r="C15" s="9" t="str">
        <f>'1'!C15</f>
        <v>405-C</v>
      </c>
      <c r="D15" s="9" t="str">
        <f>'1'!D15</f>
        <v>L.A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MARÍA DEL CARMEN DAVID MIROS</v>
      </c>
      <c r="C37" s="44"/>
      <c r="D37" s="44"/>
      <c r="E37" s="13"/>
      <c r="F37" s="13"/>
      <c r="G37" s="44" t="s">
        <v>43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opLeftCell="A18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5">
      <c r="A8" s="25" t="s">
        <v>3</v>
      </c>
      <c r="B8" s="38" t="s">
        <v>4</v>
      </c>
      <c r="C8" s="38"/>
      <c r="D8" s="14" t="s">
        <v>5</v>
      </c>
      <c r="E8" s="23">
        <v>4</v>
      </c>
      <c r="G8" s="25" t="s">
        <v>6</v>
      </c>
      <c r="H8" s="23">
        <v>3</v>
      </c>
      <c r="I8" s="37" t="s">
        <v>7</v>
      </c>
      <c r="J8" s="37"/>
      <c r="K8" s="37"/>
      <c r="L8" s="38" t="s">
        <v>41</v>
      </c>
      <c r="M8" s="38"/>
      <c r="N8" s="38"/>
    </row>
    <row r="10" spans="1:14" x14ac:dyDescent="0.25">
      <c r="A10" s="25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21"/>
      <c r="C11" s="21"/>
      <c r="E11" s="21"/>
      <c r="F11" s="21"/>
      <c r="G11" s="21"/>
      <c r="H11" s="21"/>
      <c r="I11" s="21"/>
      <c r="J11" s="21"/>
      <c r="K11" s="21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34</v>
      </c>
      <c r="B14" s="9">
        <v>1</v>
      </c>
      <c r="C14" s="9" t="s">
        <v>39</v>
      </c>
      <c r="D14" s="9" t="s">
        <v>33</v>
      </c>
      <c r="E14" s="9">
        <v>20</v>
      </c>
      <c r="F14" s="9">
        <v>19</v>
      </c>
      <c r="G14" s="9"/>
      <c r="H14" s="10">
        <f t="shared" ref="H14:H17" si="0">F14/E14</f>
        <v>0.95</v>
      </c>
      <c r="I14" s="9">
        <f t="shared" ref="I14:I26" si="1">(E14-SUM(F14:G14))-K14</f>
        <v>1</v>
      </c>
      <c r="J14" s="10">
        <f t="shared" ref="J14:J26" si="2">I14/E14</f>
        <v>0.05</v>
      </c>
      <c r="K14" s="9"/>
      <c r="L14" s="10">
        <f t="shared" ref="L14:L26" si="3">K14/E14</f>
        <v>0</v>
      </c>
      <c r="M14" s="9">
        <v>84</v>
      </c>
      <c r="N14" s="15">
        <v>0.8</v>
      </c>
    </row>
    <row r="15" spans="1:14" s="11" customFormat="1" ht="26.4" x14ac:dyDescent="0.25">
      <c r="A15" s="8" t="s">
        <v>34</v>
      </c>
      <c r="B15" s="9">
        <v>1</v>
      </c>
      <c r="C15" s="9" t="s">
        <v>40</v>
      </c>
      <c r="D15" s="9" t="s">
        <v>33</v>
      </c>
      <c r="E15" s="9">
        <v>12</v>
      </c>
      <c r="F15" s="9">
        <v>11</v>
      </c>
      <c r="G15" s="9"/>
      <c r="H15" s="10">
        <f t="shared" si="0"/>
        <v>0.91666666666666663</v>
      </c>
      <c r="I15" s="9">
        <f t="shared" si="1"/>
        <v>1</v>
      </c>
      <c r="J15" s="10">
        <f t="shared" si="2"/>
        <v>8.3333333333333329E-2</v>
      </c>
      <c r="K15" s="9"/>
      <c r="L15" s="10">
        <f t="shared" si="3"/>
        <v>0</v>
      </c>
      <c r="M15" s="9">
        <v>83</v>
      </c>
      <c r="N15" s="15">
        <v>0.83</v>
      </c>
    </row>
    <row r="16" spans="1:14" s="11" customFormat="1" ht="26.4" x14ac:dyDescent="0.25">
      <c r="A16" s="8" t="s">
        <v>36</v>
      </c>
      <c r="B16" s="9">
        <v>1</v>
      </c>
      <c r="C16" s="9" t="s">
        <v>37</v>
      </c>
      <c r="D16" s="9" t="s">
        <v>33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99</v>
      </c>
      <c r="N16" s="15">
        <v>0.92</v>
      </c>
    </row>
    <row r="17" spans="1:14" s="11" customFormat="1" ht="26.4" x14ac:dyDescent="0.25">
      <c r="A17" s="8" t="s">
        <v>36</v>
      </c>
      <c r="B17" s="9">
        <v>1</v>
      </c>
      <c r="C17" s="9" t="s">
        <v>38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98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81</v>
      </c>
      <c r="G26" s="17">
        <f>SUM(G14:G25)</f>
        <v>0</v>
      </c>
      <c r="H26" s="18">
        <f>SUM(F26:G26)/E26</f>
        <v>0.97590361445783136</v>
      </c>
      <c r="I26" s="17">
        <f t="shared" si="1"/>
        <v>2</v>
      </c>
      <c r="J26" s="18">
        <f t="shared" si="2"/>
        <v>2.4096385542168676E-2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0.85249999999999992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21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MCA. MARÍA DEL CARMEN DAVID MIROS</v>
      </c>
      <c r="C35" s="44"/>
      <c r="D35" s="44"/>
      <c r="E35" s="13"/>
      <c r="F35" s="13"/>
      <c r="G35" s="44" t="s">
        <v>43</v>
      </c>
      <c r="H35" s="44"/>
      <c r="I35" s="44"/>
      <c r="J35" s="44"/>
    </row>
  </sheetData>
  <mergeCells count="31">
    <mergeCell ref="B32:D32"/>
    <mergeCell ref="G32:J32"/>
    <mergeCell ref="A33:B33"/>
    <mergeCell ref="E33:H33"/>
    <mergeCell ref="B35:D35"/>
    <mergeCell ref="G35:J35"/>
    <mergeCell ref="K12:K13"/>
    <mergeCell ref="L12:L13"/>
    <mergeCell ref="M12:M13"/>
    <mergeCell ref="N12:N13"/>
    <mergeCell ref="A28:N28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Final</vt:lpstr>
      <vt:lpstr>Hoja1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2025-03-05T01:31:37Z</dcterms:modified>
  <cp:category/>
  <cp:contentStatus/>
</cp:coreProperties>
</file>