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3" l="1"/>
  <c r="H19" i="23"/>
  <c r="H19" i="22" l="1"/>
  <c r="H18" i="22"/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D15" i="23"/>
  <c r="H15" i="23"/>
  <c r="I15" i="23"/>
  <c r="J15" i="23" s="1"/>
  <c r="D16" i="23"/>
  <c r="H16" i="23"/>
  <c r="I16" i="23"/>
  <c r="J16" i="23" s="1"/>
  <c r="D17" i="23"/>
  <c r="H17" i="23"/>
  <c r="I17" i="23"/>
  <c r="J17" i="23" s="1"/>
  <c r="I18" i="23"/>
  <c r="J18" i="23" s="1"/>
  <c r="I19" i="23"/>
  <c r="J19" i="23" s="1"/>
  <c r="H20" i="23"/>
  <c r="I20" i="23"/>
  <c r="J20" i="23" s="1"/>
  <c r="H21" i="23"/>
  <c r="I21" i="23"/>
  <c r="J21" i="23" s="1"/>
  <c r="E26" i="23"/>
  <c r="F26" i="23"/>
  <c r="G26" i="23"/>
  <c r="K26" i="23"/>
  <c r="M26" i="23"/>
  <c r="N26" i="23"/>
  <c r="E14" i="22"/>
  <c r="L17" i="22"/>
  <c r="L14" i="22"/>
  <c r="H15" i="22"/>
  <c r="L15" i="22"/>
  <c r="H16" i="22"/>
  <c r="L16" i="22"/>
  <c r="H17" i="22"/>
  <c r="H26" i="23" l="1"/>
  <c r="I26" i="23"/>
  <c r="J26" i="23" s="1"/>
  <c r="L26" i="26"/>
  <c r="H26" i="26"/>
  <c r="L26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D16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<sst xmlns="http://schemas.openxmlformats.org/spreadsheetml/2006/main" count="278" uniqueCount="49">
  <si>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</si>
  <si>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</si>
  <si>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</si>
  <si>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</si>
  <si>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</si>
  <si>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</si>
  <si>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</si>
  <si>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</si>
  <si>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</si>
  <si>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</si>
  <si>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</si>
  <si>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</si>
  <si>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</si>
  <si>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</si>
  <si>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</si>
  <si>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</si>
  <si>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</si>
  <si>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</si>
  <si>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</si>
  <si>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</si>
  <si>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</si>
  <si>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</si>
  <si>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</si>
  <si>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</si>
  <si>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</si>
  <si>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</si>
  <si>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</si>
  <si>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</si>
  <si>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</si>
  <si>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</si>
  <si>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</si>
  <si>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</si>
  <si>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</si>
  <si>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</si>
  <si>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</si>
  <si>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</si>
  <si>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</si>
  <si>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</si>
  <si>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</si>
  <si>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</si>
  <si>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</si>
  <si>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</si>
  <si>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</si>
  <si>
    <t>II</t>
  </si>
  <si>
    <t>III</t>
  </si>
  <si>
    <t>IV</t>
  </si>
  <si>
    <t>L,A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</si>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</sst>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5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26.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39.6" x14ac:dyDescent="0.25">
      <c r="A14" s="8" t="s">
        <v>34</v>
      </c>
      <c r="B14" s="9" t="s">
        <v>21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39.6" x14ac:dyDescent="0.25">
      <c r="A15" s="8" t="s">
        <v>34</v>
      </c>
      <c r="B15" s="9" t="s">
        <v>21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39.6" x14ac:dyDescent="0.25">
      <c r="A16" s="8" t="s">
        <v>35</v>
      </c>
      <c r="B16" s="9" t="s">
        <v>21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39.6" x14ac:dyDescent="0.25">
      <c r="A17" s="8" t="s">
        <v>35</v>
      </c>
      <c r="B17" s="9" t="s">
        <v>21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6" zoomScale="85" zoomScaleNormal="85" zoomScaleSheetLayoutView="100" workbookViewId="0">
      <selection activeCell="M22" sqref="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41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43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20</v>
      </c>
      <c r="G14" s="9"/>
      <c r="H14" s="10">
        <v>0</v>
      </c>
      <c r="I14" s="9">
        <v>0</v>
      </c>
      <c r="J14" s="10"/>
      <c r="K14" s="9"/>
      <c r="L14" s="10">
        <f t="shared" ref="L14:L26" si="0">K14/E14</f>
        <v>0</v>
      </c>
      <c r="M14" s="9">
        <v>96</v>
      </c>
      <c r="N14" s="15">
        <v>0.55000000000000004</v>
      </c>
    </row>
    <row r="15" spans="1:14" s="11" customFormat="1" ht="26.4" x14ac:dyDescent="0.25">
      <c r="A15" s="9" t="s">
        <v>34</v>
      </c>
      <c r="B15" s="9" t="s">
        <v>43</v>
      </c>
      <c r="C15" s="9" t="s">
        <v>38</v>
      </c>
      <c r="D15" s="9" t="str">
        <f>'1'!D15</f>
        <v>L.A</v>
      </c>
      <c r="E15" s="9">
        <v>12</v>
      </c>
      <c r="F15" s="9">
        <v>11</v>
      </c>
      <c r="G15" s="9"/>
      <c r="H15" s="10">
        <f t="shared" ref="H15:H19" si="1">F15/E15</f>
        <v>0.91666666666666663</v>
      </c>
      <c r="I15" s="9">
        <v>1</v>
      </c>
      <c r="J15" s="10"/>
      <c r="K15" s="9"/>
      <c r="L15" s="10">
        <f t="shared" si="0"/>
        <v>0</v>
      </c>
      <c r="M15" s="9">
        <v>87</v>
      </c>
      <c r="N15" s="15">
        <v>0.92</v>
      </c>
    </row>
    <row r="16" spans="1:14" s="11" customFormat="1" ht="26.4" x14ac:dyDescent="0.25">
      <c r="A16" s="9" t="s">
        <v>35</v>
      </c>
      <c r="B16" s="9" t="s">
        <v>43</v>
      </c>
      <c r="C16" s="9" t="s">
        <v>36</v>
      </c>
      <c r="D16" s="9" t="str">
        <f>'1'!D16</f>
        <v>L.A</v>
      </c>
      <c r="E16" s="9">
        <v>23</v>
      </c>
      <c r="F16" s="9">
        <v>23</v>
      </c>
      <c r="G16" s="9"/>
      <c r="H16" s="10">
        <f t="shared" si="1"/>
        <v>1</v>
      </c>
      <c r="I16" s="9">
        <v>2</v>
      </c>
      <c r="J16" s="10"/>
      <c r="K16" s="9"/>
      <c r="L16" s="10">
        <f t="shared" si="0"/>
        <v>0</v>
      </c>
      <c r="M16" s="9">
        <v>92</v>
      </c>
      <c r="N16" s="15">
        <v>0.87</v>
      </c>
    </row>
    <row r="17" spans="1:14" s="11" customFormat="1" ht="26.4" x14ac:dyDescent="0.25">
      <c r="A17" s="9" t="s">
        <v>35</v>
      </c>
      <c r="B17" s="9" t="s">
        <v>44</v>
      </c>
      <c r="C17" s="9" t="s">
        <v>36</v>
      </c>
      <c r="D17" s="9" t="str">
        <f>'1'!D17</f>
        <v>L.A</v>
      </c>
      <c r="E17" s="9">
        <v>23</v>
      </c>
      <c r="F17" s="9">
        <v>23</v>
      </c>
      <c r="G17" s="9"/>
      <c r="H17" s="10">
        <f t="shared" si="1"/>
        <v>1</v>
      </c>
      <c r="I17" s="9">
        <v>1</v>
      </c>
      <c r="J17" s="10"/>
      <c r="K17" s="9"/>
      <c r="L17" s="10">
        <f t="shared" si="0"/>
        <v>0</v>
      </c>
      <c r="M17" s="9">
        <v>97</v>
      </c>
      <c r="N17" s="15">
        <v>0.74</v>
      </c>
    </row>
    <row r="18" spans="1:14" s="11" customFormat="1" ht="26.4" x14ac:dyDescent="0.25">
      <c r="A18" s="9" t="s">
        <v>35</v>
      </c>
      <c r="B18" s="9" t="s">
        <v>43</v>
      </c>
      <c r="C18" s="9" t="s">
        <v>37</v>
      </c>
      <c r="D18" s="9" t="s">
        <v>33</v>
      </c>
      <c r="E18" s="9">
        <v>28</v>
      </c>
      <c r="F18" s="9">
        <v>28</v>
      </c>
      <c r="G18" s="9"/>
      <c r="H18" s="10">
        <f t="shared" si="1"/>
        <v>1</v>
      </c>
      <c r="I18" s="9">
        <v>0</v>
      </c>
      <c r="J18" s="10"/>
      <c r="K18" s="9"/>
      <c r="L18" s="10">
        <v>0</v>
      </c>
      <c r="M18" s="9">
        <v>93</v>
      </c>
      <c r="N18" s="15">
        <v>0.46</v>
      </c>
    </row>
    <row r="19" spans="1:14" s="11" customFormat="1" ht="26.4" x14ac:dyDescent="0.25">
      <c r="A19" s="9" t="s">
        <v>35</v>
      </c>
      <c r="B19" s="9" t="s">
        <v>44</v>
      </c>
      <c r="C19" s="9" t="s">
        <v>36</v>
      </c>
      <c r="D19" s="9" t="s">
        <v>33</v>
      </c>
      <c r="E19" s="9">
        <v>28</v>
      </c>
      <c r="F19" s="9">
        <v>28</v>
      </c>
      <c r="G19" s="9"/>
      <c r="H19" s="10">
        <f t="shared" si="1"/>
        <v>1</v>
      </c>
      <c r="I19" s="9">
        <v>0</v>
      </c>
      <c r="J19" s="10"/>
      <c r="K19" s="9"/>
      <c r="L19" s="10">
        <v>0</v>
      </c>
      <c r="M19" s="9">
        <v>96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134</v>
      </c>
      <c r="F26" s="17">
        <f>SUM(F14:F25)</f>
        <v>133</v>
      </c>
      <c r="G26" s="17">
        <f>SUM(G14:G25)</f>
        <v>0</v>
      </c>
      <c r="H26" s="18">
        <f>SUM(F26:G26)/E26</f>
        <v>0.9925373134328358</v>
      </c>
      <c r="I26" s="17">
        <f t="shared" ref="I26" si="2">(E26-SUM(F26:G26))-K26</f>
        <v>1</v>
      </c>
      <c r="J26" s="18">
        <f t="shared" ref="J26" si="3">I26/E26</f>
        <v>7.462686567164179E-3</v>
      </c>
      <c r="K26" s="17">
        <f>SUM(K14:K25)</f>
        <v>0</v>
      </c>
      <c r="L26" s="18">
        <f t="shared" si="0"/>
        <v>0</v>
      </c>
      <c r="M26" s="17">
        <f>AVERAGE(M14:M25)</f>
        <v>93.5</v>
      </c>
      <c r="N26" s="19">
        <f>AVERAGE(N14:N25)</f>
        <v>0.72666666666666668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2" zoomScale="85" zoomScaleNormal="85" zoomScaleSheetLayoutView="100" workbookViewId="0">
      <selection activeCell="U16" sqref="U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44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19</v>
      </c>
      <c r="G14" s="9"/>
      <c r="H14" s="10">
        <f t="shared" ref="H14:H21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ht="26.4" x14ac:dyDescent="0.25">
      <c r="A15" s="9" t="str">
        <f>'1'!A15</f>
        <v>FUNDAMENTOS DE MERCADOTECNIA</v>
      </c>
      <c r="B15" s="9" t="s">
        <v>45</v>
      </c>
      <c r="C15" s="9" t="s">
        <v>38</v>
      </c>
      <c r="D15" s="9" t="str">
        <f>'1'!D15</f>
        <v>L.A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/>
      <c r="L15" s="10">
        <f t="shared" si="3"/>
        <v>0</v>
      </c>
      <c r="M15" s="9">
        <v>79</v>
      </c>
      <c r="N15" s="15">
        <v>0.92</v>
      </c>
    </row>
    <row r="16" spans="1:14" s="11" customFormat="1" ht="26.4" x14ac:dyDescent="0.25">
      <c r="A16" s="9" t="s">
        <v>34</v>
      </c>
      <c r="B16" s="9" t="s">
        <v>44</v>
      </c>
      <c r="C16" s="9" t="s">
        <v>39</v>
      </c>
      <c r="D16" s="9" t="str">
        <f>'1'!D16</f>
        <v>L.A</v>
      </c>
      <c r="E16" s="9">
        <v>12</v>
      </c>
      <c r="F16" s="9">
        <v>10</v>
      </c>
      <c r="G16" s="9"/>
      <c r="H16" s="10">
        <f t="shared" si="0"/>
        <v>0.83333333333333337</v>
      </c>
      <c r="I16" s="9">
        <f t="shared" si="1"/>
        <v>2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6.4" x14ac:dyDescent="0.25">
      <c r="A17" s="9" t="s">
        <v>34</v>
      </c>
      <c r="B17" s="9" t="s">
        <v>45</v>
      </c>
      <c r="C17" s="9" t="s">
        <v>39</v>
      </c>
      <c r="D17" s="9" t="str">
        <f>'1'!D17</f>
        <v>L.A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/>
      <c r="L17" s="10">
        <f t="shared" si="3"/>
        <v>0</v>
      </c>
      <c r="M17" s="9">
        <v>88</v>
      </c>
      <c r="N17" s="15">
        <v>0.75</v>
      </c>
    </row>
    <row r="18" spans="1:14" s="11" customFormat="1" ht="26.4" x14ac:dyDescent="0.25">
      <c r="A18" s="9" t="s">
        <v>35</v>
      </c>
      <c r="B18" s="9" t="s">
        <v>45</v>
      </c>
      <c r="C18" s="9" t="s">
        <v>36</v>
      </c>
      <c r="D18" s="9" t="s">
        <v>46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f t="shared" si="1"/>
        <v>1</v>
      </c>
      <c r="J18" s="10">
        <f t="shared" si="2"/>
        <v>4.3478260869565216E-2</v>
      </c>
      <c r="K18" s="9"/>
      <c r="L18" s="10">
        <f t="shared" si="3"/>
        <v>0</v>
      </c>
      <c r="M18" s="9">
        <v>87</v>
      </c>
      <c r="N18" s="15">
        <v>0.74</v>
      </c>
    </row>
    <row r="19" spans="1:14" s="11" customFormat="1" ht="26.4" x14ac:dyDescent="0.25">
      <c r="A19" s="9" t="s">
        <v>35</v>
      </c>
      <c r="B19" s="9" t="s">
        <v>47</v>
      </c>
      <c r="C19" s="9" t="s">
        <v>36</v>
      </c>
      <c r="D19" s="9" t="s">
        <v>33</v>
      </c>
      <c r="E19" s="9">
        <v>23</v>
      </c>
      <c r="F19" s="9">
        <v>22</v>
      </c>
      <c r="G19" s="9"/>
      <c r="H19" s="10">
        <f t="shared" si="0"/>
        <v>0.95652173913043481</v>
      </c>
      <c r="I19" s="9">
        <f t="shared" si="1"/>
        <v>1</v>
      </c>
      <c r="J19" s="10">
        <f t="shared" si="2"/>
        <v>4.3478260869565216E-2</v>
      </c>
      <c r="K19" s="9"/>
      <c r="L19" s="10">
        <f t="shared" si="3"/>
        <v>0</v>
      </c>
      <c r="M19" s="9">
        <v>87</v>
      </c>
      <c r="N19" s="15">
        <v>0.74</v>
      </c>
    </row>
    <row r="20" spans="1:14" s="11" customFormat="1" ht="26.4" x14ac:dyDescent="0.25">
      <c r="A20" s="9" t="s">
        <v>35</v>
      </c>
      <c r="B20" s="9" t="s">
        <v>45</v>
      </c>
      <c r="C20" s="9" t="s">
        <v>37</v>
      </c>
      <c r="D20" s="9" t="s">
        <v>33</v>
      </c>
      <c r="E20" s="9">
        <v>28</v>
      </c>
      <c r="F20" s="9">
        <v>24</v>
      </c>
      <c r="G20" s="9"/>
      <c r="H20" s="10">
        <f t="shared" si="0"/>
        <v>0.8571428571428571</v>
      </c>
      <c r="I20" s="9">
        <f t="shared" si="1"/>
        <v>4</v>
      </c>
      <c r="J20" s="10">
        <f t="shared" si="2"/>
        <v>0.14285714285714285</v>
      </c>
      <c r="K20" s="9"/>
      <c r="L20" s="10">
        <f t="shared" si="3"/>
        <v>0</v>
      </c>
      <c r="M20" s="9">
        <v>74</v>
      </c>
      <c r="N20" s="15">
        <v>0.82</v>
      </c>
    </row>
    <row r="21" spans="1:14" s="11" customFormat="1" ht="26.4" x14ac:dyDescent="0.25">
      <c r="A21" s="9" t="s">
        <v>35</v>
      </c>
      <c r="B21" s="9" t="s">
        <v>47</v>
      </c>
      <c r="C21" s="9" t="s">
        <v>37</v>
      </c>
      <c r="D21" s="9" t="s">
        <v>33</v>
      </c>
      <c r="E21" s="9">
        <v>28</v>
      </c>
      <c r="F21" s="9">
        <v>24</v>
      </c>
      <c r="G21" s="9"/>
      <c r="H21" s="10">
        <f t="shared" si="0"/>
        <v>0.8571428571428571</v>
      </c>
      <c r="I21" s="9">
        <f t="shared" si="1"/>
        <v>4</v>
      </c>
      <c r="J21" s="10">
        <f t="shared" si="2"/>
        <v>0.14285714285714285</v>
      </c>
      <c r="K21" s="9"/>
      <c r="L21" s="10">
        <f t="shared" si="3"/>
        <v>0</v>
      </c>
      <c r="M21" s="9">
        <v>74</v>
      </c>
      <c r="N21" s="15">
        <v>0.82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166</v>
      </c>
      <c r="F26" s="17">
        <f>SUM(F14:F25)</f>
        <v>149</v>
      </c>
      <c r="G26" s="17">
        <f>SUM(G14:G25)</f>
        <v>0</v>
      </c>
      <c r="H26" s="18">
        <f>SUM(F26:G26)/E26</f>
        <v>0.89759036144578308</v>
      </c>
      <c r="I26" s="17">
        <f t="shared" si="1"/>
        <v>17</v>
      </c>
      <c r="J26" s="18">
        <f t="shared" si="2"/>
        <v>0.10240963855421686</v>
      </c>
      <c r="K26" s="17">
        <f>SUM(K14:K25)</f>
        <v>0</v>
      </c>
      <c r="L26" s="18">
        <f t="shared" si="3"/>
        <v>0</v>
      </c>
      <c r="M26" s="17">
        <f>AVERAGE(M14:M25)</f>
        <v>81.625</v>
      </c>
      <c r="N26" s="19">
        <f>AVERAGE(N14:N25)</f>
        <v>0.77750000000000008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48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18</v>
      </c>
      <c r="G14" s="9"/>
      <c r="H14" s="10">
        <f t="shared" ref="H14:H17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82</v>
      </c>
      <c r="N14" s="15">
        <v>0.16</v>
      </c>
    </row>
    <row r="15" spans="1:14" s="11" customFormat="1" ht="26.4" x14ac:dyDescent="0.25">
      <c r="A15" s="9" t="str">
        <f>'1'!A15</f>
        <v>FUNDAMENTOS DE MERCADOTECNIA</v>
      </c>
      <c r="B15" s="9" t="s">
        <v>48</v>
      </c>
      <c r="C15" s="9" t="str">
        <f>'1'!C15</f>
        <v>405-C</v>
      </c>
      <c r="D15" s="9" t="str">
        <f>'1'!D15</f>
        <v>L.A</v>
      </c>
      <c r="E15" s="9">
        <f>'1'!E15</f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80</v>
      </c>
      <c r="N15" s="15">
        <v>0.75</v>
      </c>
    </row>
    <row r="16" spans="1:14" s="11" customFormat="1" ht="26.4" x14ac:dyDescent="0.25">
      <c r="A16" s="9" t="str">
        <f>'1'!A16</f>
        <v>SISTEMAS DE INFORMACIÓN DE LA MKT</v>
      </c>
      <c r="B16" s="9" t="s">
        <v>48</v>
      </c>
      <c r="C16" s="9" t="str">
        <f>'1'!C16</f>
        <v>605-A</v>
      </c>
      <c r="D16" s="9" t="str">
        <f>'1'!D16</f>
        <v>L.A</v>
      </c>
      <c r="E16" s="9">
        <f>'1'!E16</f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94</v>
      </c>
      <c r="N16" s="15">
        <v>0.74</v>
      </c>
    </row>
    <row r="17" spans="1:14" s="11" customFormat="1" ht="26.4" x14ac:dyDescent="0.25">
      <c r="A17" s="9" t="str">
        <f>'1'!A17</f>
        <v>SISTEMAS DE INFORMACIÓN DE LA MKT</v>
      </c>
      <c r="B17" s="9" t="s">
        <v>48</v>
      </c>
      <c r="C17" s="9" t="str">
        <f>'1'!C17</f>
        <v>605-B</v>
      </c>
      <c r="D17" s="9" t="str">
        <f>'1'!D17</f>
        <v>L.A</v>
      </c>
      <c r="E17" s="9">
        <f>'1'!E17</f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91</v>
      </c>
      <c r="N17" s="15">
        <v>0.54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>
        <f>SUM(G14:G27)</f>
        <v>0</v>
      </c>
      <c r="H28" s="18">
        <f>SUM(F28:G28)/E28</f>
        <v>0.96385542168674698</v>
      </c>
      <c r="I28" s="17">
        <f t="shared" si="1"/>
        <v>3</v>
      </c>
      <c r="J28" s="18">
        <f t="shared" si="2"/>
        <v>3.614457831325301E-2</v>
      </c>
      <c r="K28" s="17">
        <f>SUM(K14:K27)</f>
        <v>0</v>
      </c>
      <c r="L28" s="18">
        <f t="shared" si="3"/>
        <v>0</v>
      </c>
      <c r="M28" s="17">
        <f>AVERAGE(M14:M27)</f>
        <v>86.75</v>
      </c>
      <c r="N28" s="19">
        <f>AVERAGE(N14:N27)</f>
        <v>0.54749999999999999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8" t="s">
        <v>4</v>
      </c>
      <c r="C8" s="38"/>
      <c r="D8" s="14" t="s">
        <v>5</v>
      </c>
      <c r="E8" s="23">
        <v>4</v>
      </c>
      <c r="G8" s="25" t="s">
        <v>6</v>
      </c>
      <c r="H8" s="23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5">
      <c r="A10" s="25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34</v>
      </c>
      <c r="B14" s="9">
        <v>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35</v>
      </c>
      <c r="B16" s="9">
        <v>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35</v>
      </c>
      <c r="B17" s="9">
        <v>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21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2025-06-03T18:59:13Z</dcterms:modified>
  <cp:category/>
  <cp:contentStatus/>
</cp:coreProperties>
</file>