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SEMESTRE FEBRERO - JUNIO 2025\"/>
    </mc:Choice>
  </mc:AlternateContent>
  <xr:revisionPtr revIDLastSave="0" documentId="13_ncr:1_{859E1B1A-36EF-428C-9A60-94AEE8D44E8F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0" l="1"/>
  <c r="L15" i="10"/>
  <c r="L14" i="10"/>
  <c r="L16" i="31"/>
  <c r="L15" i="31"/>
  <c r="L14" i="31"/>
  <c r="L16" i="29"/>
  <c r="L15" i="29"/>
  <c r="L14" i="29"/>
  <c r="L16" i="30"/>
  <c r="L15" i="30"/>
  <c r="L14" i="30"/>
  <c r="F23" i="32" l="1"/>
  <c r="E23" i="32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B32" i="30"/>
  <c r="N23" i="30"/>
  <c r="M23" i="30"/>
  <c r="K23" i="30"/>
  <c r="G23" i="30"/>
  <c r="E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E1301C9-583C-4B72-AC4C-438A3BEE5E3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3F5B88B-83BE-438C-90E0-D16906A5E19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E5302FB7-22F7-48D7-B068-6408D011A10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70366E2-EF7B-4784-A3BC-A9B3E0919A0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<sst xmlns="http://schemas.openxmlformats.org/spreadsheetml/2006/main" count="357" uniqueCount="49">
  <si>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</si>
  <si>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</si>
  <si>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</si>
  <si>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</si>
  <si>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</si>
  <si>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</si>
  <si>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</si>
  <si>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</si>
  <si>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</si>
  <si>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</si>
  <si>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</si>
  <si>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</si>
  <si>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</si>
  <si>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</si>
  <si>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</si>
  <si>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</si>
  <si>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</si>
  <si>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</si>
  <si>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</si>
  <si>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</si>
  <si>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</si>
  <si>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</si>
  <si>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</si>
  <si>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</si>
  <si>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</si>
  <si>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</si>
  <si>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</si>
  <si>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</si>
  <si>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</si>
  <si>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</si>
  <si>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</si>
  <si>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</si>
  <si>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</si>
  <si>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</si>
  <si>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</si>
  <si>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</si>
  <si>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</si>
  <si>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</si>
  <si>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LEGISLACION LABORAL</t>
  </si>
  <si>
    <t>207 A</t>
  </si>
  <si>
    <t>207 B</t>
  </si>
  <si>
    <t>207 C</t>
  </si>
  <si>
    <t>FEBRERO - JUNIO 2025</t>
  </si>
  <si>
    <t>2°</t>
  </si>
  <si>
    <t>3°</t>
  </si>
  <si>
    <t>4°</t>
  </si>
  <si>
    <t>FINAL</t>
  </si>
  <si>
    <t>ENTORNO MACROECONOMICO</t>
  </si>
  <si>
    <t>407-C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</si>
</sst>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9" zoomScale="93" zoomScaleNormal="93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</v>
      </c>
      <c r="C8" s="23"/>
      <c r="D8" s="14" t="s">
        <v>5</v>
      </c>
      <c r="E8" s="5">
        <v>4</v>
      </c>
      <c r="G8" s="4" t="s">
        <v>6</v>
      </c>
      <c r="H8" s="5">
        <v>2</v>
      </c>
      <c r="I8" s="24" t="s">
        <v>7</v>
      </c>
      <c r="J8" s="24"/>
      <c r="K8" s="24"/>
      <c r="L8" s="23" t="s">
        <v>42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36</v>
      </c>
      <c r="E14" s="9"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96</v>
      </c>
      <c r="N14" s="15">
        <v>0.72</v>
      </c>
    </row>
    <row r="15" spans="1:14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95</v>
      </c>
      <c r="N15" s="15">
        <v>0.65</v>
      </c>
    </row>
    <row r="16" spans="1:14" s="11" customFormat="1" x14ac:dyDescent="0.2">
      <c r="A16" s="8" t="s">
        <v>38</v>
      </c>
      <c r="B16" s="9" t="s">
        <v>21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0.79</v>
      </c>
    </row>
    <row r="17" spans="1:14" s="11" customFormat="1" x14ac:dyDescent="0.2">
      <c r="A17" s="8" t="s">
        <v>47</v>
      </c>
      <c r="B17" s="9" t="s">
        <v>21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0.67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69</v>
      </c>
      <c r="G23" s="17">
        <f>SUM(G14:G22)</f>
        <v>0</v>
      </c>
      <c r="H23" s="18"/>
      <c r="I23" s="17">
        <f t="shared" ref="I23" si="0">(E23-SUM(F23:G23))-K23</f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95.75</v>
      </c>
      <c r="N23" s="19">
        <f>AVERAGE(N14:N22)</f>
        <v>0.70750000000000002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K18" sqref="K18:M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43</v>
      </c>
      <c r="C8" s="23"/>
      <c r="D8" s="14" t="s">
        <v>5</v>
      </c>
      <c r="E8" s="5">
        <v>4</v>
      </c>
      <c r="G8" s="4" t="s">
        <v>6</v>
      </c>
      <c r="H8" s="5">
        <v>2</v>
      </c>
      <c r="I8" s="24" t="s">
        <v>7</v>
      </c>
      <c r="J8" s="24"/>
      <c r="K8" s="24"/>
      <c r="L8" s="23" t="s">
        <v>42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36</v>
      </c>
      <c r="E14" s="9"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38</v>
      </c>
      <c r="B16" s="9" t="s">
        <v>21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47</v>
      </c>
      <c r="B17" s="9" t="s">
        <v>21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v>101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K18" sqref="K18:L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44</v>
      </c>
      <c r="C8" s="23"/>
      <c r="D8" s="14" t="s">
        <v>5</v>
      </c>
      <c r="E8" s="5">
        <v>4</v>
      </c>
      <c r="G8" s="4" t="s">
        <v>6</v>
      </c>
      <c r="H8" s="5">
        <v>2</v>
      </c>
      <c r="I8" s="24" t="s">
        <v>7</v>
      </c>
      <c r="J8" s="24"/>
      <c r="K8" s="24"/>
      <c r="L8" s="23" t="s">
        <v>42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36</v>
      </c>
      <c r="E14" s="9"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38</v>
      </c>
      <c r="B16" s="9" t="s">
        <v>21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47</v>
      </c>
      <c r="B17" s="9" t="s">
        <v>21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69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2" zoomScale="93" zoomScaleNormal="93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3" t="s">
        <v>45</v>
      </c>
      <c r="C8" s="23"/>
      <c r="D8" s="14" t="s">
        <v>5</v>
      </c>
      <c r="E8" s="5">
        <v>4</v>
      </c>
      <c r="G8" s="4" t="s">
        <v>6</v>
      </c>
      <c r="H8" s="5">
        <v>2</v>
      </c>
      <c r="I8" s="24" t="s">
        <v>7</v>
      </c>
      <c r="J8" s="24"/>
      <c r="K8" s="24"/>
      <c r="L8" s="23" t="s">
        <v>42</v>
      </c>
      <c r="M8" s="23"/>
      <c r="N8" s="23"/>
    </row>
    <row r="10" spans="1:14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36</v>
      </c>
      <c r="E14" s="9"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38</v>
      </c>
      <c r="B16" s="9" t="s">
        <v>21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47</v>
      </c>
      <c r="B17" s="9" t="s">
        <v>21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69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abSelected="1" zoomScale="93" zoomScaleNormal="93" zoomScaleSheetLayoutView="100" workbookViewId="0">
      <selection activeCell="E9" sqref="E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8" x14ac:dyDescent="0.2">
      <c r="A6" s="27" t="s">
        <v>2</v>
      </c>
      <c r="B6" s="27"/>
      <c r="C6" s="27"/>
      <c r="D6" s="27"/>
      <c r="E6" s="28" t="s">
        <v>34</v>
      </c>
      <c r="F6" s="28"/>
      <c r="G6" s="28"/>
      <c r="H6" s="28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23" t="s">
        <v>46</v>
      </c>
      <c r="C8" s="23"/>
      <c r="D8" s="14" t="s">
        <v>5</v>
      </c>
      <c r="E8" s="5">
        <v>4</v>
      </c>
      <c r="G8" s="4" t="s">
        <v>6</v>
      </c>
      <c r="H8" s="5">
        <v>2</v>
      </c>
      <c r="I8" s="24" t="s">
        <v>7</v>
      </c>
      <c r="J8" s="24"/>
      <c r="K8" s="24"/>
      <c r="L8" s="23" t="s">
        <v>42</v>
      </c>
      <c r="M8" s="23"/>
      <c r="N8" s="23"/>
    </row>
    <row r="10" spans="1:18" x14ac:dyDescent="0.2">
      <c r="A10" s="4" t="s">
        <v>8</v>
      </c>
      <c r="B10" s="23" t="s">
        <v>35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1"/>
      <c r="P12" s="11"/>
      <c r="Q12" s="11"/>
      <c r="R12" s="11"/>
    </row>
    <row r="13" spans="1:18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  <c r="O13" s="11"/>
      <c r="P13" s="11"/>
      <c r="Q13" s="11"/>
      <c r="R13" s="11"/>
    </row>
    <row r="14" spans="1:18" s="11" customFormat="1" x14ac:dyDescent="0.2">
      <c r="A14" s="8" t="s">
        <v>38</v>
      </c>
      <c r="B14" s="9" t="s">
        <v>33</v>
      </c>
      <c r="C14" s="9" t="s">
        <v>39</v>
      </c>
      <c r="D14" s="9" t="s">
        <v>36</v>
      </c>
      <c r="E14" s="9"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8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8" s="11" customFormat="1" x14ac:dyDescent="0.2">
      <c r="A16" s="8" t="s">
        <v>38</v>
      </c>
      <c r="B16" s="9" t="s">
        <v>21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47</v>
      </c>
      <c r="B17" s="9" t="s">
        <v>21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69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7" spans="1:14" x14ac:dyDescent="0.2">
      <c r="A27" s="12"/>
    </row>
    <row r="28" spans="1:14" x14ac:dyDescent="0.2">
      <c r="B28" s="39" t="s">
        <v>27</v>
      </c>
      <c r="C28" s="39"/>
      <c r="D28" s="39"/>
      <c r="G28" s="26" t="s">
        <v>28</v>
      </c>
      <c r="H28" s="26"/>
      <c r="I28" s="26"/>
      <c r="J28" s="26"/>
    </row>
    <row r="29" spans="1:14" ht="62.25" customHeight="1" x14ac:dyDescent="0.2">
      <c r="B29" s="38"/>
      <c r="C29" s="38"/>
      <c r="D29" s="38"/>
      <c r="G29" s="23"/>
      <c r="H29" s="23"/>
      <c r="I29" s="23"/>
      <c r="J29" s="23"/>
    </row>
    <row r="30" spans="1:14" hidden="1" x14ac:dyDescent="0.2">
      <c r="A30" s="40" t="e">
        <v>#REF!</v>
      </c>
      <c r="B30" s="40"/>
      <c r="C30" s="6"/>
      <c r="E30" s="40"/>
      <c r="F30" s="40"/>
      <c r="G30" s="40"/>
      <c r="H30" s="40"/>
    </row>
    <row r="31" spans="1:14" hidden="1" x14ac:dyDescent="0.2"/>
    <row r="32" spans="1:14" ht="45" customHeight="1" x14ac:dyDescent="0.2">
      <c r="B32" s="41" t="str">
        <f>B10</f>
        <v>M.E. ANA DEL CARMEN TORRES VIRGEN</v>
      </c>
      <c r="C32" s="41"/>
      <c r="D32" s="41"/>
      <c r="E32" s="13"/>
      <c r="F32" s="13"/>
      <c r="G32" s="41" t="s">
        <v>37</v>
      </c>
      <c r="H32" s="41"/>
      <c r="I32" s="41"/>
      <c r="J32" s="4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2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24" t="s">
        <v>7</v>
      </c>
      <c r="J8" s="24"/>
      <c r="K8" s="24"/>
      <c r="L8" s="23" t="str">
        <f>'REPORTE FINAL'!L8</f>
        <v>FEBRERO - JUNIO 2025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LEGISLACION LABORAL</v>
      </c>
      <c r="B14" s="9" t="s">
        <v>30</v>
      </c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3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24" t="s">
        <v>7</v>
      </c>
      <c r="J8" s="24"/>
      <c r="K8" s="24"/>
      <c r="L8" s="23" t="str">
        <f>'REPORTE FINAL'!L8</f>
        <v>FEBRERO - JUNIO 2025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LEGISLACION LABORAL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LEGISLACION LABORAL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3">
        <v>4</v>
      </c>
      <c r="C8" s="23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24" t="s">
        <v>7</v>
      </c>
      <c r="J8" s="24"/>
      <c r="K8" s="24"/>
      <c r="L8" s="23" t="str">
        <f>'REPORTE FINAL'!L8</f>
        <v>FEBRERO - JUNIO 2025</v>
      </c>
      <c r="M8" s="23"/>
      <c r="N8" s="23"/>
    </row>
    <row r="10" spans="1:14" x14ac:dyDescent="0.2">
      <c r="A10" s="4" t="s">
        <v>8</v>
      </c>
      <c r="B10" s="23" t="str">
        <f>'REPORTE FINAL'!B10</f>
        <v>M.E. ANA DEL CARMEN TORRES VIRGEN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9" t="s">
        <v>9</v>
      </c>
      <c r="B12" s="31" t="s">
        <v>10</v>
      </c>
      <c r="C12" s="31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30"/>
      <c r="B13" s="32"/>
      <c r="C13" s="32"/>
      <c r="D13" s="34"/>
      <c r="E13" s="34"/>
      <c r="F13" s="7" t="s">
        <v>22</v>
      </c>
      <c r="G13" s="7" t="s">
        <v>23</v>
      </c>
      <c r="H13" s="34"/>
      <c r="I13" s="34"/>
      <c r="J13" s="34"/>
      <c r="K13" s="34"/>
      <c r="L13" s="34"/>
      <c r="M13" s="34"/>
      <c r="N13" s="36"/>
    </row>
    <row r="14" spans="1:14" s="11" customFormat="1" ht="25.5" x14ac:dyDescent="0.2">
      <c r="A14" s="9" t="str">
        <f>'REPORTE FINAL'!A14</f>
        <v>LEGISLACION LABORAL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LEGISLACION LABORAL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6" t="s">
        <v>28</v>
      </c>
      <c r="H33" s="26"/>
      <c r="I33" s="26"/>
      <c r="J33" s="26"/>
    </row>
    <row r="34" spans="1:10" ht="62.25" customHeight="1" x14ac:dyDescent="0.2">
      <c r="B34" s="38"/>
      <c r="C34" s="38"/>
      <c r="D34" s="38"/>
      <c r="G34" s="23"/>
      <c r="H34" s="23"/>
      <c r="I34" s="23"/>
      <c r="J34" s="23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M.E. ANA DEL CARMEN TORRES VIRGEN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2025-03-06T01:52:48Z</dcterms:modified>
  <cp:category/>
  <cp:contentStatus/>
</cp:coreProperties>
</file>