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SEMESTRE FEBRERO - JUNIO 2025\"/>
    </mc:Choice>
  </mc:AlternateContent>
  <xr:revisionPtr revIDLastSave="0" documentId="13_ncr:1_{2BAC456A-A171-491E-BBC8-6E3CB4AAA0B8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LEGISLACION LABORAL 207-A" sheetId="1" r:id="rId1"/>
    <sheet name="LEGISLACION LABORAL 207-B" sheetId="16" r:id="rId2"/>
    <sheet name="LEGISLACION LABORAL 207-C" sheetId="17" r:id="rId3"/>
    <sheet name="ENTORNO MACROECONOMICO 407-C" sheetId="12" r:id="rId4"/>
    <sheet name="Hoja2" sheetId="19" r:id="rId5"/>
    <sheet name="Hoja1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2" l="1"/>
  <c r="M39" i="12"/>
  <c r="Q23" i="12"/>
  <c r="Q21" i="12"/>
  <c r="Q20" i="12"/>
  <c r="Q19" i="12"/>
  <c r="Q18" i="12"/>
  <c r="Q17" i="12"/>
  <c r="Q16" i="12"/>
  <c r="Q15" i="12"/>
  <c r="Q14" i="12"/>
  <c r="Q13" i="12"/>
  <c r="Q12" i="12"/>
  <c r="Q24" i="12" s="1"/>
  <c r="Q11" i="12"/>
  <c r="M24" i="12"/>
  <c r="M47" i="17"/>
  <c r="M46" i="17"/>
  <c r="M28" i="17"/>
  <c r="Q27" i="17"/>
  <c r="Q26" i="17"/>
  <c r="Q25" i="17"/>
  <c r="Q24" i="17"/>
  <c r="Q23" i="17"/>
  <c r="Q22" i="17"/>
  <c r="Q21" i="17"/>
  <c r="Q20" i="17"/>
  <c r="Q19" i="17"/>
  <c r="Q17" i="17"/>
  <c r="Q15" i="17"/>
  <c r="Q14" i="17"/>
  <c r="Q10" i="17"/>
  <c r="Q9" i="17"/>
  <c r="Q28" i="17" s="1"/>
  <c r="M49" i="16"/>
  <c r="M48" i="16"/>
  <c r="M26" i="16"/>
  <c r="Q25" i="16"/>
  <c r="Q23" i="16"/>
  <c r="Q22" i="16"/>
  <c r="Q20" i="16"/>
  <c r="Q19" i="16"/>
  <c r="Q18" i="16"/>
  <c r="Q17" i="16"/>
  <c r="Q15" i="16"/>
  <c r="Q14" i="16"/>
  <c r="Q12" i="16"/>
  <c r="Q10" i="16"/>
  <c r="Q9" i="16"/>
  <c r="M51" i="1"/>
  <c r="M50" i="1"/>
  <c r="Q26" i="1"/>
  <c r="Q25" i="1"/>
  <c r="Q24" i="1"/>
  <c r="Q22" i="1"/>
  <c r="Q21" i="1"/>
  <c r="Q20" i="1"/>
  <c r="Q18" i="1"/>
  <c r="Q16" i="1"/>
  <c r="Q15" i="1"/>
  <c r="Q12" i="1"/>
  <c r="Q11" i="1"/>
  <c r="Q9" i="1"/>
  <c r="Q27" i="1" s="1"/>
  <c r="M27" i="1"/>
  <c r="L40" i="12"/>
  <c r="L39" i="12"/>
  <c r="L24" i="12"/>
  <c r="L47" i="17"/>
  <c r="L46" i="17"/>
  <c r="L28" i="17"/>
  <c r="L49" i="16"/>
  <c r="L48" i="16"/>
  <c r="L26" i="16"/>
  <c r="L51" i="1"/>
  <c r="L50" i="1"/>
  <c r="L27" i="1"/>
  <c r="K40" i="12"/>
  <c r="K39" i="12"/>
  <c r="K24" i="12"/>
  <c r="J24" i="12"/>
  <c r="K47" i="17"/>
  <c r="K46" i="17"/>
  <c r="K28" i="17"/>
  <c r="K49" i="16"/>
  <c r="K48" i="16"/>
  <c r="K26" i="16"/>
  <c r="J51" i="1"/>
  <c r="J50" i="1"/>
  <c r="K51" i="1"/>
  <c r="K50" i="1"/>
  <c r="Q26" i="16" l="1"/>
  <c r="K27" i="1"/>
  <c r="Q47" i="17" l="1"/>
  <c r="Q46" i="17"/>
  <c r="J28" i="17"/>
  <c r="Q49" i="16"/>
  <c r="Q48" i="16"/>
  <c r="J26" i="16"/>
  <c r="Q51" i="1"/>
  <c r="Q50" i="1"/>
  <c r="J27" i="1"/>
  <c r="J47" i="17"/>
  <c r="J46" i="17"/>
  <c r="P43" i="17"/>
  <c r="P44" i="17" s="1"/>
  <c r="P45" i="17" s="1"/>
  <c r="O43" i="17"/>
  <c r="N43" i="17"/>
  <c r="B10" i="17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J49" i="16"/>
  <c r="J48" i="16"/>
  <c r="P45" i="16"/>
  <c r="P46" i="16" s="1"/>
  <c r="P47" i="16" s="1"/>
  <c r="O45" i="16"/>
  <c r="O46" i="16" s="1"/>
  <c r="O47" i="16" s="1"/>
  <c r="N45" i="16"/>
  <c r="B10" i="16"/>
  <c r="B11" i="16" s="1"/>
  <c r="B12" i="16" s="1"/>
  <c r="B15" i="16" s="1"/>
  <c r="B22" i="16" s="1"/>
  <c r="B23" i="16" s="1"/>
  <c r="B24" i="16" s="1"/>
  <c r="N44" i="17" l="1"/>
  <c r="N45" i="17" s="1"/>
  <c r="N46" i="17" s="1"/>
  <c r="P48" i="16"/>
  <c r="P49" i="16" s="1"/>
  <c r="O44" i="17"/>
  <c r="P46" i="17"/>
  <c r="P47" i="17" s="1"/>
  <c r="N46" i="16"/>
  <c r="N47" i="16" s="1"/>
  <c r="O48" i="16"/>
  <c r="O49" i="16" s="1"/>
  <c r="N47" i="17" l="1"/>
  <c r="O45" i="17"/>
  <c r="O46" i="17" s="1"/>
  <c r="N48" i="16"/>
  <c r="N49" i="16" s="1"/>
  <c r="O47" i="17" l="1"/>
  <c r="Q39" i="12" l="1"/>
  <c r="J39" i="12"/>
  <c r="P36" i="12" l="1"/>
  <c r="P37" i="12" s="1"/>
  <c r="O36" i="12"/>
  <c r="O37" i="12" s="1"/>
  <c r="O38" i="12" s="1"/>
  <c r="N36" i="12"/>
  <c r="Q40" i="12"/>
  <c r="J40" i="12"/>
  <c r="B24" i="12"/>
  <c r="B31" i="12" s="1"/>
  <c r="B32" i="12" s="1"/>
  <c r="B33" i="12" s="1"/>
  <c r="B34" i="12" s="1"/>
  <c r="B35" i="12" s="1"/>
  <c r="B13" i="12"/>
  <c r="B14" i="12" s="1"/>
  <c r="N47" i="1"/>
  <c r="O47" i="1"/>
  <c r="O48" i="1" s="1"/>
  <c r="P4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O49" i="1" l="1"/>
  <c r="O50" i="1"/>
  <c r="O51" i="1" s="1"/>
  <c r="P48" i="1"/>
  <c r="P49" i="1" s="1"/>
  <c r="N48" i="1"/>
  <c r="P38" i="12"/>
  <c r="P39" i="12" s="1"/>
  <c r="O39" i="12"/>
  <c r="O40" i="12" s="1"/>
  <c r="N37" i="12"/>
  <c r="N38" i="12" s="1"/>
  <c r="P50" i="1" l="1"/>
  <c r="P51" i="1"/>
  <c r="N49" i="1"/>
  <c r="N50" i="1" s="1"/>
  <c r="P40" i="12"/>
  <c r="N39" i="12"/>
  <c r="N40" i="12" s="1"/>
  <c r="N51" i="1" l="1"/>
</calcChain>
</file>

<file path=xl/sharedStrings.xml><?xml version="1.0" encoding="utf-8"?>
<sst xmlns="http://schemas.openxmlformats.org/spreadsheetml/2006/main" count="250" uniqueCount="171">
  <si>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</si>
  <si>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</si>
  <si>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</si>
  <si>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</si>
  <si>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</si>
  <si>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</si>
  <si>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</si>
  <si>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</si>
  <si>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</si>
  <si>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</si>
  <si>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</si>
  <si>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</si>
  <si>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</si>
  <si>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</si>
  <si>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</si>
  <si>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</si>
  <si>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</si>
  <si>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</si>
  <si>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</si>
  <si>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</si>
  <si>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</si>
  <si>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</si>
  <si>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</si>
  <si>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</si>
  <si>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</si>
  <si>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</si>
  <si>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t>231U0266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</si>
  <si>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</si>
  <si>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</si>
  <si>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</si>
  <si>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</si>
  <si>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</si>
  <si>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</si>
  <si>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</si>
  <si>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</si>
  <si>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</si>
  <si>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</si>
  <si>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</si>
  <si>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231U0319</t>
  </si>
  <si>
    <t>231U0620</t>
  </si>
  <si>
    <t>231U0402</t>
  </si>
  <si>
    <t>AMBROS ABRAJAN GEMA VANESSA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</si>
  <si>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</si>
  <si>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</si>
  <si>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</si>
  <si>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</si>
  <si>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</si>
  <si>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</si>
  <si>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</si>
  <si>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</si>
  <si>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</si>
  <si>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</si>
  <si>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</si>
  <si>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SALINAS CARRERA ISMAEL ARNULFO</t>
  </si>
  <si>
    <t>TOTO CHAPOL CARMEN SARAI</t>
  </si>
  <si>
    <t>VELASCO ANTELE EDGAR EMANUEL</t>
  </si>
  <si>
    <t>LEGISLACION LABORAL</t>
  </si>
  <si>
    <t>FEBRERO - JUNIO 2025</t>
  </si>
  <si>
    <t>241U0267</t>
  </si>
  <si>
    <t>AMBROS IXTEPAN FLORICELA</t>
  </si>
  <si>
    <t>241U0268</t>
  </si>
  <si>
    <t>AMBROS XOLO INGRID</t>
  </si>
  <si>
    <t>241U0269</t>
  </si>
  <si>
    <t>ANOTA SEBA FELIPE JESUS ABRAHAM</t>
  </si>
  <si>
    <t>241U0271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</si>
  <si>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</si>
  <si>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</si>
  <si>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</si>
  <si>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</si>
  <si>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</si>
  <si>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</si>
  <si>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241U0282</t>
  </si>
  <si>
    <t>CRUZ TEPACH JORGE ABRAHAM</t>
  </si>
  <si>
    <t>241U0283</t>
  </si>
  <si>
    <t>ESCRIBANO POLITO NORMA DEL CARMEN</t>
  </si>
  <si>
    <t>241U0579</t>
  </si>
  <si>
    <t>GONZALEZ CRUZ JOHNY</t>
  </si>
  <si>
    <t>241U0290</t>
  </si>
  <si>
    <t>GUTIERREZ MELO LUIS</t>
  </si>
  <si>
    <t>241U0292</t>
  </si>
  <si>
    <t>HERNANDEZ ANTEMATE JULISSA DEL CARMEN</t>
  </si>
  <si>
    <t>241U0293</t>
  </si>
  <si>
    <t>HERNANDEZ TOTO LUIS ANGEL</t>
  </si>
  <si>
    <t>241U0298</t>
  </si>
  <si>
    <t>LOPEZ CANSINO JOLETH 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</si>
  <si>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</si>
  <si>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</si>
  <si>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</si>
  <si>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</si>
  <si>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</si>
  <si>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</si>
  <si>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</si>
  <si>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</si>
  <si>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</si>
  <si>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</si>
  <si>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241U0319</t>
  </si>
  <si>
    <t>SEBA MORAN KEVIN MARCELO</t>
  </si>
  <si>
    <t>241U0273</t>
  </si>
  <si>
    <t>241U0274</t>
  </si>
  <si>
    <t>241U0277</t>
  </si>
  <si>
    <t>241U0281</t>
  </si>
  <si>
    <t>241U0285</t>
  </si>
  <si>
    <t>241U0289</t>
  </si>
  <si>
    <t>241U0297</t>
  </si>
  <si>
    <t>241U0304</t>
  </si>
  <si>
    <t>241U0306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</si>
  <si>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</si>
  <si>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</si>
  <si>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</si>
  <si>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</si>
  <si>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</si>
  <si>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</si>
  <si>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</si>
  <si>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</si>
  <si>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</si>
  <si>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BAXIN XOLO MARIAN JOSELYNE</t>
  </si>
  <si>
    <t>BOLAÑOS COYOTECALT ABRIL</t>
  </si>
  <si>
    <t>CARVALLO MENDOZA JIMMY OSMEL</t>
  </si>
  <si>
    <t>CRUZ BAXIN VANESSA</t>
  </si>
  <si>
    <t>FARARONI FLORES FATIMA ESMERALDA</t>
  </si>
  <si>
    <t>GONZALEZ ROBEGLIA LESLYE ROSALVA</t>
  </si>
  <si>
    <t>MIRANDA NAVARRETE MELISSA</t>
  </si>
  <si>
    <t>MIXTEGA SEBASTIAN DEMIR GERARDO</t>
  </si>
  <si>
    <t>PEREZ CORDOBA EMIRETH</t>
  </si>
  <si>
    <t>PEREZ PUCHETA EREIDY ELIZAMA</t>
  </si>
  <si>
    <t>POLITO MAXO ADAMARIS</t>
  </si>
  <si>
    <t>RAMIREZ ISIDORO ANA LUISA</t>
  </si>
  <si>
    <t>TEMICH BAXIN MAGDALENA</t>
  </si>
  <si>
    <t>VASCONCELOS GUZMAN REBECA MABEL</t>
  </si>
  <si>
    <t>VICENTE ENCALADA LUZ ALEXA</t>
  </si>
  <si>
    <t>XIGUIL TAPIA JADE ALEXIA</t>
  </si>
  <si>
    <t>ZAPO BAXIN CAROLINA ELIZABETH</t>
  </si>
  <si>
    <t>231U0285</t>
  </si>
  <si>
    <t>LEON COBAXIN NATALI GUADALUPE</t>
  </si>
  <si>
    <t>BARRIOS CHAPOL JOSE ANTONIO</t>
  </si>
  <si>
    <t>207 -C</t>
  </si>
  <si>
    <t>241U0266</t>
  </si>
  <si>
    <t>241U0577</t>
  </si>
  <si>
    <t>241U0275</t>
  </si>
  <si>
    <t>241U0286</t>
  </si>
  <si>
    <t>241U0288</t>
  </si>
  <si>
    <t>241U0270</t>
  </si>
  <si>
    <t>241U0291</t>
  </si>
  <si>
    <t>241U0294</t>
  </si>
  <si>
    <t>241U0295</t>
  </si>
  <si>
    <t>241U0302</t>
  </si>
  <si>
    <t>241U0303</t>
  </si>
  <si>
    <t>241U0308</t>
  </si>
  <si>
    <t>241U0317</t>
  </si>
  <si>
    <t>241U0321</t>
  </si>
  <si>
    <t>241U0322</t>
  </si>
  <si>
    <t>AGUIRRE CADENA SERGIO ANGEL</t>
  </si>
  <si>
    <t>ARRES MORALES JOHANA</t>
  </si>
  <si>
    <t>AZAMAR COBAXIN DANY ALEXANDRA</t>
  </si>
  <si>
    <t>CANO CHAVARRIA ODALYS</t>
  </si>
  <si>
    <t>FERNANDEZ VICTORIO MELISSA</t>
  </si>
  <si>
    <t>FERRAO SOSA CARLA MARIA</t>
  </si>
  <si>
    <t>FONSECA ANDRADE ZURY ARACELY</t>
  </si>
  <si>
    <t>HERNANDEZ ACEBO FABIO</t>
  </si>
  <si>
    <t>HERNANDEZ LEAL JUAN OSCAR</t>
  </si>
  <si>
    <t>HUERTA ESCONTRIAS NOHEMI</t>
  </si>
  <si>
    <t>MARTINEZ NEPOMUCENO LINDSAY JOHANA</t>
  </si>
  <si>
    <t>ORTIZ PELAYO DANIELA BELEN</t>
  </si>
  <si>
    <t>ROJAS CHIGO SUSANA YAMILETH</t>
  </si>
  <si>
    <t>TENORIO MARQUEZ BRANDON</t>
  </si>
  <si>
    <t>TORRES VIVERO LITZY MARIEL</t>
  </si>
  <si>
    <t>MAXO CHAVEZ DEYVY EFRAIN</t>
  </si>
  <si>
    <t>407-C</t>
  </si>
  <si>
    <t>ENTORNO MACROECONOMICO</t>
  </si>
  <si>
    <t>207 - A</t>
  </si>
  <si>
    <t>207 -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</si>
</sst>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 M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8" xfId="0" applyFont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indent="1"/>
    </xf>
    <xf numFmtId="0" fontId="0" fillId="0" borderId="2" xfId="0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9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5"/>
  <sheetViews>
    <sheetView zoomScale="106" zoomScaleNormal="106" workbookViewId="0">
      <selection activeCell="N4" sqref="N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9.7109375" customWidth="1"/>
    <col min="15" max="15" width="5.7109375" customWidth="1"/>
    <col min="16" max="16" width="6.7109375" customWidth="1"/>
    <col min="17" max="17" width="8.7109375" customWidth="1"/>
    <col min="18" max="19" width="5.7109375" customWidth="1"/>
  </cols>
  <sheetData>
    <row r="2" spans="2:18" ht="15.75">
      <c r="B2" s="33" t="s">
        <v>24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>
      <c r="C4" t="s">
        <v>0</v>
      </c>
      <c r="D4" s="49" t="s">
        <v>56</v>
      </c>
      <c r="E4" s="49"/>
      <c r="F4" s="49"/>
      <c r="G4" s="49"/>
      <c r="I4" t="s">
        <v>1</v>
      </c>
      <c r="J4" s="50" t="s">
        <v>169</v>
      </c>
      <c r="K4" s="50"/>
      <c r="M4" t="s">
        <v>2</v>
      </c>
      <c r="N4" s="27">
        <v>45812</v>
      </c>
      <c r="O4" s="27"/>
    </row>
    <row r="5" spans="2:18" ht="6.75" customHeight="1">
      <c r="D5" s="5"/>
      <c r="E5" s="5"/>
      <c r="F5" s="5"/>
      <c r="G5" s="5"/>
    </row>
    <row r="6" spans="2:18">
      <c r="C6" t="s">
        <v>3</v>
      </c>
      <c r="D6" s="50" t="s">
        <v>57</v>
      </c>
      <c r="E6" s="50"/>
      <c r="F6" s="50"/>
      <c r="G6" s="50"/>
      <c r="I6" s="31" t="s">
        <v>22</v>
      </c>
      <c r="J6" s="31"/>
      <c r="K6" s="32" t="s">
        <v>25</v>
      </c>
      <c r="L6" s="32"/>
      <c r="M6" s="32"/>
      <c r="N6" s="32"/>
      <c r="O6" s="32"/>
      <c r="P6" s="32"/>
    </row>
    <row r="7" spans="2:18" ht="11.25" customHeight="1"/>
    <row r="8" spans="2:18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21" t="s">
        <v>97</v>
      </c>
      <c r="D9" s="36" t="s">
        <v>115</v>
      </c>
      <c r="E9" s="37"/>
      <c r="F9" s="37"/>
      <c r="G9" s="37"/>
      <c r="H9" s="37"/>
      <c r="I9" s="38"/>
      <c r="J9" s="4">
        <v>90</v>
      </c>
      <c r="K9" s="4">
        <v>90</v>
      </c>
      <c r="L9" s="4">
        <v>90</v>
      </c>
      <c r="M9" s="4">
        <v>90</v>
      </c>
      <c r="N9" s="4">
        <v>0</v>
      </c>
      <c r="O9" s="4">
        <v>0</v>
      </c>
      <c r="P9" s="4">
        <v>0</v>
      </c>
      <c r="Q9" s="15">
        <f>SUM(J9+K9+L9+M9)/4</f>
        <v>90</v>
      </c>
    </row>
    <row r="10" spans="2:18">
      <c r="B10" s="6">
        <f>B9+1</f>
        <v>2</v>
      </c>
      <c r="C10" s="21" t="s">
        <v>98</v>
      </c>
      <c r="D10" s="28" t="s">
        <v>116</v>
      </c>
      <c r="E10" s="29"/>
      <c r="F10" s="29"/>
      <c r="G10" s="29"/>
      <c r="H10" s="29"/>
      <c r="I10" s="30"/>
      <c r="J10" s="4">
        <v>90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5">
        <v>98</v>
      </c>
    </row>
    <row r="11" spans="2:18">
      <c r="B11" s="6">
        <f t="shared" ref="B11:B26" si="0">B10+1</f>
        <v>3</v>
      </c>
      <c r="C11" s="21" t="s">
        <v>99</v>
      </c>
      <c r="D11" s="28" t="s">
        <v>117</v>
      </c>
      <c r="E11" s="29"/>
      <c r="F11" s="29"/>
      <c r="G11" s="29"/>
      <c r="H11" s="29"/>
      <c r="I11" s="30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5">
        <f t="shared" ref="Q10:Q26" si="1">SUM(J11+K11+L11+M11)/4</f>
        <v>100</v>
      </c>
    </row>
    <row r="12" spans="2:18">
      <c r="B12" s="6">
        <f t="shared" si="0"/>
        <v>4</v>
      </c>
      <c r="C12" s="21" t="s">
        <v>100</v>
      </c>
      <c r="D12" s="28" t="s">
        <v>118</v>
      </c>
      <c r="E12" s="29"/>
      <c r="F12" s="29"/>
      <c r="G12" s="29"/>
      <c r="H12" s="29"/>
      <c r="I12" s="30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5">
        <f t="shared" si="1"/>
        <v>100</v>
      </c>
    </row>
    <row r="13" spans="2:18">
      <c r="B13" s="6">
        <f t="shared" si="0"/>
        <v>5</v>
      </c>
      <c r="C13" s="21" t="s">
        <v>132</v>
      </c>
      <c r="D13" s="28" t="s">
        <v>119</v>
      </c>
      <c r="E13" s="29"/>
      <c r="F13" s="29"/>
      <c r="G13" s="29"/>
      <c r="H13" s="29"/>
      <c r="I13" s="30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0</v>
      </c>
    </row>
    <row r="14" spans="2:18">
      <c r="B14" s="6">
        <f t="shared" si="0"/>
        <v>6</v>
      </c>
      <c r="C14" s="21" t="s">
        <v>102</v>
      </c>
      <c r="D14" s="28" t="s">
        <v>120</v>
      </c>
      <c r="E14" s="29"/>
      <c r="F14" s="29"/>
      <c r="G14" s="29"/>
      <c r="H14" s="29"/>
      <c r="I14" s="30"/>
      <c r="J14" s="4">
        <v>90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5">
        <v>98</v>
      </c>
    </row>
    <row r="15" spans="2:18">
      <c r="B15" s="6">
        <f t="shared" si="0"/>
        <v>7</v>
      </c>
      <c r="C15" s="21" t="s">
        <v>103</v>
      </c>
      <c r="D15" s="28" t="s">
        <v>133</v>
      </c>
      <c r="E15" s="29"/>
      <c r="F15" s="29"/>
      <c r="G15" s="29"/>
      <c r="H15" s="29"/>
      <c r="I15" s="30"/>
      <c r="J15" s="4">
        <v>100</v>
      </c>
      <c r="K15" s="4">
        <v>100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5">
        <f t="shared" si="1"/>
        <v>100</v>
      </c>
    </row>
    <row r="16" spans="2:18">
      <c r="B16" s="6">
        <f t="shared" si="0"/>
        <v>8</v>
      </c>
      <c r="C16" s="21" t="s">
        <v>104</v>
      </c>
      <c r="D16" s="28" t="s">
        <v>121</v>
      </c>
      <c r="E16" s="29"/>
      <c r="F16" s="29"/>
      <c r="G16" s="29"/>
      <c r="H16" s="29"/>
      <c r="I16" s="30"/>
      <c r="J16" s="4">
        <v>100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5">
        <f t="shared" si="1"/>
        <v>100</v>
      </c>
    </row>
    <row r="17" spans="2:17">
      <c r="B17" s="6">
        <f t="shared" si="0"/>
        <v>9</v>
      </c>
      <c r="C17" s="21" t="s">
        <v>105</v>
      </c>
      <c r="D17" s="28" t="s">
        <v>122</v>
      </c>
      <c r="E17" s="29"/>
      <c r="F17" s="29"/>
      <c r="G17" s="29"/>
      <c r="H17" s="29"/>
      <c r="I17" s="30"/>
      <c r="J17" s="4">
        <v>90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5">
        <v>98</v>
      </c>
    </row>
    <row r="18" spans="2:17">
      <c r="B18" s="6">
        <f t="shared" si="0"/>
        <v>10</v>
      </c>
      <c r="C18" s="21" t="s">
        <v>106</v>
      </c>
      <c r="D18" s="28" t="s">
        <v>123</v>
      </c>
      <c r="E18" s="29"/>
      <c r="F18" s="29"/>
      <c r="G18" s="29"/>
      <c r="H18" s="29"/>
      <c r="I18" s="30"/>
      <c r="J18" s="4">
        <v>100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5">
        <f t="shared" si="1"/>
        <v>100</v>
      </c>
    </row>
    <row r="19" spans="2:17">
      <c r="B19" s="6">
        <f t="shared" si="0"/>
        <v>11</v>
      </c>
      <c r="C19" s="21" t="s">
        <v>107</v>
      </c>
      <c r="D19" s="28" t="s">
        <v>124</v>
      </c>
      <c r="E19" s="29"/>
      <c r="F19" s="29"/>
      <c r="G19" s="29"/>
      <c r="H19" s="29"/>
      <c r="I19" s="30"/>
      <c r="J19" s="4">
        <v>100</v>
      </c>
      <c r="K19" s="4">
        <v>90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5">
        <v>98</v>
      </c>
    </row>
    <row r="20" spans="2:17">
      <c r="B20" s="6">
        <f t="shared" si="0"/>
        <v>12</v>
      </c>
      <c r="C20" s="21" t="s">
        <v>108</v>
      </c>
      <c r="D20" s="28" t="s">
        <v>125</v>
      </c>
      <c r="E20" s="29"/>
      <c r="F20" s="29"/>
      <c r="G20" s="29"/>
      <c r="H20" s="29"/>
      <c r="I20" s="30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5">
        <f t="shared" si="1"/>
        <v>100</v>
      </c>
    </row>
    <row r="21" spans="2:17">
      <c r="B21" s="6">
        <f t="shared" si="0"/>
        <v>13</v>
      </c>
      <c r="C21" s="21" t="s">
        <v>109</v>
      </c>
      <c r="D21" s="28" t="s">
        <v>126</v>
      </c>
      <c r="E21" s="29"/>
      <c r="F21" s="29"/>
      <c r="G21" s="29"/>
      <c r="H21" s="29"/>
      <c r="I21" s="30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5">
        <f t="shared" si="1"/>
        <v>100</v>
      </c>
    </row>
    <row r="22" spans="2:17">
      <c r="B22" s="6">
        <f t="shared" si="0"/>
        <v>14</v>
      </c>
      <c r="C22" s="21" t="s">
        <v>110</v>
      </c>
      <c r="D22" s="28" t="s">
        <v>127</v>
      </c>
      <c r="E22" s="29"/>
      <c r="F22" s="29"/>
      <c r="G22" s="29"/>
      <c r="H22" s="29"/>
      <c r="I22" s="30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5">
        <f t="shared" si="1"/>
        <v>100</v>
      </c>
    </row>
    <row r="23" spans="2:17">
      <c r="B23" s="6">
        <f t="shared" si="0"/>
        <v>15</v>
      </c>
      <c r="C23" s="21" t="s">
        <v>111</v>
      </c>
      <c r="D23" s="28" t="s">
        <v>128</v>
      </c>
      <c r="E23" s="29"/>
      <c r="F23" s="29"/>
      <c r="G23" s="29"/>
      <c r="H23" s="29"/>
      <c r="I23" s="30"/>
      <c r="J23" s="4">
        <v>100</v>
      </c>
      <c r="K23" s="4">
        <v>90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5">
        <v>98</v>
      </c>
    </row>
    <row r="24" spans="2:17">
      <c r="B24" s="6">
        <f t="shared" si="0"/>
        <v>16</v>
      </c>
      <c r="C24" s="21" t="s">
        <v>112</v>
      </c>
      <c r="D24" s="28" t="s">
        <v>129</v>
      </c>
      <c r="E24" s="29"/>
      <c r="F24" s="29"/>
      <c r="G24" s="29"/>
      <c r="H24" s="29"/>
      <c r="I24" s="30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5">
        <f t="shared" si="1"/>
        <v>100</v>
      </c>
    </row>
    <row r="25" spans="2:17">
      <c r="B25" s="6">
        <f t="shared" si="0"/>
        <v>17</v>
      </c>
      <c r="C25" s="21" t="s">
        <v>113</v>
      </c>
      <c r="D25" s="28" t="s">
        <v>130</v>
      </c>
      <c r="E25" s="29"/>
      <c r="F25" s="29"/>
      <c r="G25" s="29"/>
      <c r="H25" s="29"/>
      <c r="I25" s="30"/>
      <c r="J25" s="4">
        <v>100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5">
        <f t="shared" si="1"/>
        <v>100</v>
      </c>
    </row>
    <row r="26" spans="2:17">
      <c r="B26" s="6">
        <f t="shared" si="0"/>
        <v>18</v>
      </c>
      <c r="C26" s="21" t="s">
        <v>114</v>
      </c>
      <c r="D26" s="28" t="s">
        <v>131</v>
      </c>
      <c r="E26" s="29"/>
      <c r="F26" s="29"/>
      <c r="G26" s="29"/>
      <c r="H26" s="29"/>
      <c r="I26" s="30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5">
        <f t="shared" si="1"/>
        <v>100</v>
      </c>
    </row>
    <row r="27" spans="2:17">
      <c r="B27" s="6"/>
      <c r="C27" s="14"/>
      <c r="D27" s="28"/>
      <c r="E27" s="29"/>
      <c r="F27" s="29"/>
      <c r="G27" s="29"/>
      <c r="H27" s="29"/>
      <c r="I27" s="30"/>
      <c r="J27" s="4">
        <f>SUM(J9:J26)</f>
        <v>1730</v>
      </c>
      <c r="K27" s="15">
        <f>SUM(K9:K26)</f>
        <v>1670</v>
      </c>
      <c r="L27" s="15">
        <f>SUM(L9:L26)</f>
        <v>1690</v>
      </c>
      <c r="M27" s="15">
        <f>SUM(M9:M26)</f>
        <v>1690</v>
      </c>
      <c r="N27" s="4"/>
      <c r="O27" s="4"/>
      <c r="P27" s="4"/>
      <c r="Q27" s="16">
        <f>AVERAGE(Q9:Q26)</f>
        <v>93.333333333333329</v>
      </c>
    </row>
    <row r="28" spans="2:17">
      <c r="B28" s="6"/>
      <c r="C28" s="14"/>
      <c r="D28" s="28"/>
      <c r="E28" s="29"/>
      <c r="F28" s="29"/>
      <c r="G28" s="29"/>
      <c r="H28" s="29"/>
      <c r="I28" s="30"/>
      <c r="J28" s="4"/>
      <c r="K28" s="4"/>
      <c r="L28" s="4"/>
      <c r="M28" s="4"/>
      <c r="N28" s="4"/>
      <c r="O28" s="4"/>
      <c r="P28" s="4"/>
      <c r="Q28" s="22"/>
    </row>
    <row r="29" spans="2:17">
      <c r="B29" s="6"/>
      <c r="C29" s="14"/>
      <c r="D29" s="28"/>
      <c r="E29" s="29"/>
      <c r="F29" s="29"/>
      <c r="G29" s="29"/>
      <c r="H29" s="29"/>
      <c r="I29" s="30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14"/>
      <c r="D30" s="28"/>
      <c r="E30" s="29"/>
      <c r="F30" s="29"/>
      <c r="G30" s="29"/>
      <c r="H30" s="29"/>
      <c r="I30" s="30"/>
      <c r="J30" s="4"/>
      <c r="K30" s="4"/>
      <c r="L30" s="4"/>
      <c r="M30" s="4"/>
      <c r="N30" s="4"/>
      <c r="O30" s="4"/>
      <c r="P30" s="4"/>
      <c r="Q30" s="22"/>
    </row>
    <row r="31" spans="2:17">
      <c r="B31" s="6"/>
      <c r="C31" s="14"/>
      <c r="D31" s="28"/>
      <c r="E31" s="29"/>
      <c r="F31" s="29"/>
      <c r="G31" s="29"/>
      <c r="H31" s="29"/>
      <c r="I31" s="30"/>
      <c r="J31" s="4"/>
      <c r="K31" s="4"/>
      <c r="L31" s="4"/>
      <c r="M31" s="4"/>
      <c r="N31" s="4"/>
      <c r="O31" s="4"/>
      <c r="P31" s="4"/>
      <c r="Q31" s="22"/>
    </row>
    <row r="32" spans="2:17">
      <c r="B32" s="6"/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6"/>
    </row>
    <row r="33" spans="2:17">
      <c r="B33" s="6"/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6"/>
    </row>
    <row r="34" spans="2:17">
      <c r="B34" s="6"/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7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6"/>
    </row>
    <row r="43" spans="2:17">
      <c r="B43" s="6"/>
      <c r="C43" s="7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6"/>
    </row>
    <row r="44" spans="2:17">
      <c r="B44" s="6"/>
      <c r="C44" s="7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6"/>
    </row>
    <row r="45" spans="2:17">
      <c r="B45" s="6"/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6"/>
    </row>
    <row r="46" spans="2:17">
      <c r="B46" s="6"/>
      <c r="C46" s="3"/>
      <c r="D46" s="42"/>
      <c r="E46" s="43"/>
      <c r="F46" s="43"/>
      <c r="G46" s="43"/>
      <c r="H46" s="43"/>
      <c r="I46" s="44"/>
      <c r="J46" s="3"/>
      <c r="K46" s="3"/>
      <c r="L46" s="3"/>
      <c r="M46" s="3"/>
      <c r="N46" s="3"/>
      <c r="O46" s="3"/>
      <c r="P46" s="3"/>
      <c r="Q46" s="16"/>
    </row>
    <row r="47" spans="2:17">
      <c r="B47" s="6"/>
      <c r="C47" s="31"/>
      <c r="D47" s="31"/>
      <c r="E47" s="1"/>
      <c r="H47" s="46" t="s">
        <v>19</v>
      </c>
      <c r="I47" s="46"/>
      <c r="J47" s="10">
        <v>18</v>
      </c>
      <c r="K47" s="10">
        <v>17</v>
      </c>
      <c r="L47" s="10">
        <v>17</v>
      </c>
      <c r="M47" s="10">
        <v>17</v>
      </c>
      <c r="N47" s="10">
        <f t="shared" ref="M47:P47" si="2">COUNTIF(N9:N46,"&gt;=70")</f>
        <v>0</v>
      </c>
      <c r="O47" s="10">
        <f t="shared" si="2"/>
        <v>0</v>
      </c>
      <c r="P47" s="10">
        <f t="shared" si="2"/>
        <v>0</v>
      </c>
      <c r="Q47" s="10">
        <v>17</v>
      </c>
    </row>
    <row r="48" spans="2:17">
      <c r="C48" s="31"/>
      <c r="D48" s="31"/>
      <c r="E48" s="8"/>
      <c r="H48" s="47" t="s">
        <v>20</v>
      </c>
      <c r="I48" s="47"/>
      <c r="J48" s="11">
        <v>0</v>
      </c>
      <c r="K48" s="10">
        <v>1</v>
      </c>
      <c r="L48" s="10">
        <v>1</v>
      </c>
      <c r="M48" s="10">
        <v>1</v>
      </c>
      <c r="N48" s="10">
        <f t="shared" ref="M48:P51" si="3">COUNTIF(N10:N47,"&gt;=70")</f>
        <v>0</v>
      </c>
      <c r="O48" s="10">
        <f t="shared" si="3"/>
        <v>0</v>
      </c>
      <c r="P48" s="10">
        <f t="shared" si="3"/>
        <v>0</v>
      </c>
      <c r="Q48" s="11">
        <v>1</v>
      </c>
    </row>
    <row r="49" spans="3:17">
      <c r="C49" s="31"/>
      <c r="D49" s="31"/>
      <c r="E49" s="31"/>
      <c r="H49" s="47" t="s">
        <v>21</v>
      </c>
      <c r="I49" s="47"/>
      <c r="J49" s="11">
        <v>18</v>
      </c>
      <c r="K49" s="11">
        <v>18</v>
      </c>
      <c r="L49" s="11">
        <v>18</v>
      </c>
      <c r="M49" s="11">
        <v>18</v>
      </c>
      <c r="N49" s="10">
        <f t="shared" si="3"/>
        <v>0</v>
      </c>
      <c r="O49" s="10">
        <f t="shared" si="3"/>
        <v>0</v>
      </c>
      <c r="P49" s="10">
        <f t="shared" si="3"/>
        <v>0</v>
      </c>
      <c r="Q49" s="11">
        <v>18</v>
      </c>
    </row>
    <row r="50" spans="3:17">
      <c r="C50" s="31"/>
      <c r="D50" s="31"/>
      <c r="E50" s="1"/>
      <c r="H50" s="48" t="s">
        <v>16</v>
      </c>
      <c r="I50" s="48"/>
      <c r="J50" s="12">
        <f t="shared" ref="J50" si="4">J47/J49</f>
        <v>1</v>
      </c>
      <c r="K50" s="12">
        <f t="shared" ref="K50:L50" si="5">K47/K49</f>
        <v>0.94444444444444442</v>
      </c>
      <c r="L50" s="12">
        <f t="shared" si="5"/>
        <v>0.94444444444444442</v>
      </c>
      <c r="M50" s="12">
        <f t="shared" ref="M50" si="6">M47/M49</f>
        <v>0.94444444444444442</v>
      </c>
      <c r="N50" s="10">
        <f t="shared" si="3"/>
        <v>0</v>
      </c>
      <c r="O50" s="10">
        <f t="shared" si="3"/>
        <v>0</v>
      </c>
      <c r="P50" s="10">
        <f t="shared" si="3"/>
        <v>0</v>
      </c>
      <c r="Q50" s="12">
        <f>Q47/Q49</f>
        <v>0.94444444444444442</v>
      </c>
    </row>
    <row r="51" spans="3:17">
      <c r="C51" s="31"/>
      <c r="D51" s="31"/>
      <c r="E51" s="1"/>
      <c r="H51" s="48" t="s">
        <v>17</v>
      </c>
      <c r="I51" s="48"/>
      <c r="J51" s="12">
        <f t="shared" ref="J51" si="7">J48/J49</f>
        <v>0</v>
      </c>
      <c r="K51" s="12">
        <f t="shared" ref="K51:L51" si="8">K48/K49</f>
        <v>5.5555555555555552E-2</v>
      </c>
      <c r="L51" s="12">
        <f t="shared" si="8"/>
        <v>5.5555555555555552E-2</v>
      </c>
      <c r="M51" s="12">
        <f t="shared" ref="M51" si="9">M48/M49</f>
        <v>5.5555555555555552E-2</v>
      </c>
      <c r="N51" s="10">
        <f t="shared" si="3"/>
        <v>0</v>
      </c>
      <c r="O51" s="10">
        <f t="shared" si="3"/>
        <v>0</v>
      </c>
      <c r="P51" s="10">
        <f t="shared" si="3"/>
        <v>0</v>
      </c>
      <c r="Q51" s="12">
        <f>Q48/Q49</f>
        <v>5.5555555555555552E-2</v>
      </c>
    </row>
    <row r="52" spans="3:17">
      <c r="C52" s="31"/>
      <c r="D52" s="31"/>
      <c r="E52" s="8"/>
    </row>
    <row r="53" spans="3:17">
      <c r="C53" s="1"/>
      <c r="D53" s="1"/>
      <c r="E53" s="8"/>
    </row>
    <row r="54" spans="3:17">
      <c r="J54" s="40"/>
      <c r="K54" s="40"/>
      <c r="L54" s="40"/>
      <c r="M54" s="40"/>
      <c r="N54" s="40"/>
      <c r="O54" s="40"/>
      <c r="P54" s="40"/>
    </row>
    <row r="55" spans="3:17">
      <c r="J55" s="39" t="s">
        <v>18</v>
      </c>
      <c r="K55" s="39"/>
      <c r="L55" s="39"/>
      <c r="M55" s="39"/>
      <c r="N55" s="39"/>
      <c r="O55" s="39"/>
      <c r="P55" s="39"/>
    </row>
  </sheetData>
  <mergeCells count="59"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D4:G4"/>
    <mergeCell ref="D17:I17"/>
    <mergeCell ref="D18:I18"/>
    <mergeCell ref="D19:I19"/>
    <mergeCell ref="J4:K4"/>
    <mergeCell ref="D6:G6"/>
    <mergeCell ref="J55:P55"/>
    <mergeCell ref="C48:D48"/>
    <mergeCell ref="J54:P54"/>
    <mergeCell ref="D23:I23"/>
    <mergeCell ref="D24:I24"/>
    <mergeCell ref="D25:I25"/>
    <mergeCell ref="D26:I26"/>
    <mergeCell ref="D41:I41"/>
    <mergeCell ref="D37:I37"/>
    <mergeCell ref="C47:D47"/>
    <mergeCell ref="D42:I42"/>
    <mergeCell ref="D43:I43"/>
    <mergeCell ref="D44:I44"/>
    <mergeCell ref="D45:I45"/>
    <mergeCell ref="D46:I46"/>
    <mergeCell ref="D40:I40"/>
    <mergeCell ref="D39:I39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2:I22"/>
    <mergeCell ref="I6:J6"/>
    <mergeCell ref="K6:P6"/>
    <mergeCell ref="B2:P2"/>
    <mergeCell ref="D38:I38"/>
    <mergeCell ref="D21:I21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928BD-BB08-4BF7-A0DE-8D8E5D8D465B}">
  <dimension ref="B2:R53"/>
  <sheetViews>
    <sheetView topLeftCell="A25" zoomScale="106" zoomScaleNormal="106" workbookViewId="0">
      <selection activeCell="Q26" sqref="Q26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5703125" customWidth="1"/>
    <col min="17" max="17" width="8.7109375" customWidth="1"/>
    <col min="18" max="19" width="5.7109375" customWidth="1"/>
  </cols>
  <sheetData>
    <row r="2" spans="2:18" ht="15.75">
      <c r="B2" s="33" t="s">
        <v>24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>
      <c r="C4" t="s">
        <v>0</v>
      </c>
      <c r="D4" s="49" t="s">
        <v>56</v>
      </c>
      <c r="E4" s="49"/>
      <c r="F4" s="49"/>
      <c r="G4" s="49"/>
      <c r="I4" t="s">
        <v>1</v>
      </c>
      <c r="J4" s="50" t="s">
        <v>170</v>
      </c>
      <c r="K4" s="50"/>
      <c r="M4" t="s">
        <v>2</v>
      </c>
      <c r="N4" s="54">
        <v>45812</v>
      </c>
      <c r="O4" s="54"/>
    </row>
    <row r="5" spans="2:18" ht="6.75" customHeight="1">
      <c r="D5" s="5"/>
      <c r="E5" s="5"/>
      <c r="F5" s="5"/>
      <c r="G5" s="5"/>
    </row>
    <row r="6" spans="2:18">
      <c r="C6" t="s">
        <v>3</v>
      </c>
      <c r="D6" s="50" t="s">
        <v>57</v>
      </c>
      <c r="E6" s="50"/>
      <c r="F6" s="50"/>
      <c r="G6" s="50"/>
      <c r="I6" s="31" t="s">
        <v>22</v>
      </c>
      <c r="J6" s="31"/>
      <c r="K6" s="32" t="s">
        <v>25</v>
      </c>
      <c r="L6" s="32"/>
      <c r="M6" s="32"/>
      <c r="N6" s="32"/>
      <c r="O6" s="32"/>
      <c r="P6" s="32"/>
    </row>
    <row r="7" spans="2:18" ht="11.25" customHeight="1"/>
    <row r="8" spans="2:18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21" t="s">
        <v>58</v>
      </c>
      <c r="D9" s="36" t="s">
        <v>59</v>
      </c>
      <c r="E9" s="37"/>
      <c r="F9" s="37"/>
      <c r="G9" s="37"/>
      <c r="H9" s="37"/>
      <c r="I9" s="38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5">
        <f>SUM(J9+K9+L9+M9)/4</f>
        <v>100</v>
      </c>
    </row>
    <row r="10" spans="2:18">
      <c r="B10" s="6">
        <f>B9+1</f>
        <v>2</v>
      </c>
      <c r="C10" s="21" t="s">
        <v>60</v>
      </c>
      <c r="D10" s="28" t="s">
        <v>61</v>
      </c>
      <c r="E10" s="29"/>
      <c r="F10" s="29"/>
      <c r="G10" s="29"/>
      <c r="H10" s="29"/>
      <c r="I10" s="30"/>
      <c r="J10" s="23">
        <v>100</v>
      </c>
      <c r="K10" s="4">
        <v>100</v>
      </c>
      <c r="L10" s="4">
        <v>90</v>
      </c>
      <c r="M10" s="4">
        <v>90</v>
      </c>
      <c r="N10" s="4">
        <v>0</v>
      </c>
      <c r="O10" s="4">
        <v>0</v>
      </c>
      <c r="P10" s="4">
        <v>0</v>
      </c>
      <c r="Q10" s="15">
        <f t="shared" ref="Q10:Q25" si="0">SUM(J10+K10+L10+M10)/4</f>
        <v>95</v>
      </c>
    </row>
    <row r="11" spans="2:18">
      <c r="B11" s="6">
        <f t="shared" ref="B11:B24" si="1">B10+1</f>
        <v>3</v>
      </c>
      <c r="C11" s="21" t="s">
        <v>62</v>
      </c>
      <c r="D11" s="28" t="s">
        <v>63</v>
      </c>
      <c r="E11" s="29"/>
      <c r="F11" s="29"/>
      <c r="G11" s="29"/>
      <c r="H11" s="29"/>
      <c r="I11" s="30"/>
      <c r="J11" s="4">
        <v>90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5">
        <v>98</v>
      </c>
    </row>
    <row r="12" spans="2:18">
      <c r="B12" s="6">
        <f t="shared" si="1"/>
        <v>4</v>
      </c>
      <c r="C12" s="21" t="s">
        <v>64</v>
      </c>
      <c r="D12" s="28" t="s">
        <v>134</v>
      </c>
      <c r="E12" s="29"/>
      <c r="F12" s="29"/>
      <c r="G12" s="29"/>
      <c r="H12" s="29"/>
      <c r="I12" s="30"/>
      <c r="J12" s="4">
        <v>100</v>
      </c>
      <c r="K12" s="4">
        <v>90</v>
      </c>
      <c r="L12" s="4">
        <v>100</v>
      </c>
      <c r="M12" s="4">
        <v>90</v>
      </c>
      <c r="N12" s="4">
        <v>0</v>
      </c>
      <c r="O12" s="4">
        <v>0</v>
      </c>
      <c r="P12" s="4">
        <v>0</v>
      </c>
      <c r="Q12" s="15">
        <f t="shared" si="0"/>
        <v>95</v>
      </c>
    </row>
    <row r="13" spans="2:18">
      <c r="B13" s="6">
        <v>5</v>
      </c>
      <c r="C13" s="21" t="s">
        <v>65</v>
      </c>
      <c r="D13" s="28" t="s">
        <v>66</v>
      </c>
      <c r="E13" s="29"/>
      <c r="F13" s="29"/>
      <c r="G13" s="29"/>
      <c r="H13" s="29"/>
      <c r="I13" s="30"/>
      <c r="J13" s="4">
        <v>90</v>
      </c>
      <c r="K13" s="4">
        <v>90</v>
      </c>
      <c r="L13" s="4">
        <v>80</v>
      </c>
      <c r="M13" s="4">
        <v>90</v>
      </c>
      <c r="N13" s="4">
        <v>0</v>
      </c>
      <c r="O13" s="4">
        <v>0</v>
      </c>
      <c r="P13" s="4">
        <v>0</v>
      </c>
      <c r="Q13" s="15">
        <v>88</v>
      </c>
    </row>
    <row r="14" spans="2:18">
      <c r="B14" s="6">
        <v>6</v>
      </c>
      <c r="C14" s="21" t="s">
        <v>67</v>
      </c>
      <c r="D14" s="28" t="s">
        <v>68</v>
      </c>
      <c r="E14" s="29"/>
      <c r="F14" s="29"/>
      <c r="G14" s="29"/>
      <c r="H14" s="29"/>
      <c r="I14" s="30"/>
      <c r="J14" s="4">
        <v>100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5">
        <f t="shared" si="0"/>
        <v>100</v>
      </c>
    </row>
    <row r="15" spans="2:18">
      <c r="B15" s="6">
        <f t="shared" si="1"/>
        <v>7</v>
      </c>
      <c r="C15" s="21" t="s">
        <v>69</v>
      </c>
      <c r="D15" s="28" t="s">
        <v>70</v>
      </c>
      <c r="E15" s="29"/>
      <c r="F15" s="29"/>
      <c r="G15" s="29"/>
      <c r="H15" s="29"/>
      <c r="I15" s="30"/>
      <c r="J15" s="4">
        <v>70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5">
        <f t="shared" si="0"/>
        <v>70</v>
      </c>
    </row>
    <row r="16" spans="2:18">
      <c r="B16" s="6">
        <v>8</v>
      </c>
      <c r="C16" s="21" t="s">
        <v>71</v>
      </c>
      <c r="D16" s="28" t="s">
        <v>72</v>
      </c>
      <c r="E16" s="29"/>
      <c r="F16" s="29"/>
      <c r="G16" s="29"/>
      <c r="H16" s="29"/>
      <c r="I16" s="30"/>
      <c r="J16" s="4">
        <v>100</v>
      </c>
      <c r="K16" s="4">
        <v>70</v>
      </c>
      <c r="L16" s="4">
        <v>80</v>
      </c>
      <c r="M16" s="4">
        <v>80</v>
      </c>
      <c r="N16" s="4">
        <v>0</v>
      </c>
      <c r="O16" s="4">
        <v>0</v>
      </c>
      <c r="P16" s="4">
        <v>0</v>
      </c>
      <c r="Q16" s="15">
        <v>83</v>
      </c>
    </row>
    <row r="17" spans="2:17">
      <c r="B17" s="6">
        <v>9</v>
      </c>
      <c r="C17" s="21" t="s">
        <v>77</v>
      </c>
      <c r="D17" s="28" t="s">
        <v>78</v>
      </c>
      <c r="E17" s="29"/>
      <c r="F17" s="29"/>
      <c r="G17" s="29"/>
      <c r="H17" s="29"/>
      <c r="I17" s="30"/>
      <c r="J17" s="4">
        <v>100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5">
        <f t="shared" si="0"/>
        <v>100</v>
      </c>
    </row>
    <row r="18" spans="2:17">
      <c r="B18" s="6">
        <v>10</v>
      </c>
      <c r="C18" s="21" t="s">
        <v>81</v>
      </c>
      <c r="D18" s="28" t="s">
        <v>82</v>
      </c>
      <c r="E18" s="29"/>
      <c r="F18" s="29"/>
      <c r="G18" s="29"/>
      <c r="H18" s="29"/>
      <c r="I18" s="30"/>
      <c r="J18" s="4">
        <v>90</v>
      </c>
      <c r="K18" s="4">
        <v>90</v>
      </c>
      <c r="L18" s="4">
        <v>90</v>
      </c>
      <c r="M18" s="4">
        <v>90</v>
      </c>
      <c r="N18" s="4">
        <v>0</v>
      </c>
      <c r="O18" s="4">
        <v>0</v>
      </c>
      <c r="P18" s="4">
        <v>0</v>
      </c>
      <c r="Q18" s="15">
        <f t="shared" si="0"/>
        <v>90</v>
      </c>
    </row>
    <row r="19" spans="2:17">
      <c r="B19" s="6">
        <v>11</v>
      </c>
      <c r="C19" s="21" t="s">
        <v>83</v>
      </c>
      <c r="D19" s="28" t="s">
        <v>84</v>
      </c>
      <c r="E19" s="29"/>
      <c r="F19" s="29"/>
      <c r="G19" s="29"/>
      <c r="H19" s="29"/>
      <c r="I19" s="30"/>
      <c r="J19" s="4">
        <v>100</v>
      </c>
      <c r="K19" s="4">
        <v>80</v>
      </c>
      <c r="L19" s="4">
        <v>80</v>
      </c>
      <c r="M19" s="4">
        <v>100</v>
      </c>
      <c r="N19" s="4">
        <v>0</v>
      </c>
      <c r="O19" s="4">
        <v>0</v>
      </c>
      <c r="P19" s="4">
        <v>0</v>
      </c>
      <c r="Q19" s="15">
        <f t="shared" si="0"/>
        <v>90</v>
      </c>
    </row>
    <row r="20" spans="2:17">
      <c r="B20" s="6">
        <v>12</v>
      </c>
      <c r="C20" s="21" t="s">
        <v>85</v>
      </c>
      <c r="D20" s="28" t="s">
        <v>86</v>
      </c>
      <c r="E20" s="29"/>
      <c r="F20" s="29"/>
      <c r="G20" s="29"/>
      <c r="H20" s="29"/>
      <c r="I20" s="30"/>
      <c r="J20" s="4">
        <v>90</v>
      </c>
      <c r="K20" s="4">
        <v>90</v>
      </c>
      <c r="L20" s="4">
        <v>90</v>
      </c>
      <c r="M20" s="4">
        <v>90</v>
      </c>
      <c r="N20" s="4">
        <v>0</v>
      </c>
      <c r="O20" s="4">
        <v>0</v>
      </c>
      <c r="P20" s="4">
        <v>0</v>
      </c>
      <c r="Q20" s="15">
        <f t="shared" si="0"/>
        <v>90</v>
      </c>
    </row>
    <row r="21" spans="2:17">
      <c r="B21" s="6">
        <v>13</v>
      </c>
      <c r="C21" s="21" t="s">
        <v>87</v>
      </c>
      <c r="D21" s="28" t="s">
        <v>88</v>
      </c>
      <c r="E21" s="29"/>
      <c r="F21" s="29"/>
      <c r="G21" s="29"/>
      <c r="H21" s="29"/>
      <c r="I21" s="30"/>
      <c r="J21" s="4">
        <v>90</v>
      </c>
      <c r="K21" s="4">
        <v>90</v>
      </c>
      <c r="L21" s="4">
        <v>90</v>
      </c>
      <c r="M21" s="4">
        <v>100</v>
      </c>
      <c r="N21" s="4">
        <v>0</v>
      </c>
      <c r="O21" s="4">
        <v>0</v>
      </c>
      <c r="P21" s="4">
        <v>0</v>
      </c>
      <c r="Q21" s="15">
        <v>93</v>
      </c>
    </row>
    <row r="22" spans="2:17">
      <c r="B22" s="6">
        <f t="shared" si="1"/>
        <v>14</v>
      </c>
      <c r="C22" s="21" t="s">
        <v>89</v>
      </c>
      <c r="D22" s="28" t="s">
        <v>90</v>
      </c>
      <c r="E22" s="29"/>
      <c r="F22" s="29"/>
      <c r="G22" s="29"/>
      <c r="H22" s="29"/>
      <c r="I22" s="30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5">
        <f t="shared" si="0"/>
        <v>100</v>
      </c>
    </row>
    <row r="23" spans="2:17">
      <c r="B23" s="6">
        <f t="shared" si="1"/>
        <v>15</v>
      </c>
      <c r="C23" s="21" t="s">
        <v>91</v>
      </c>
      <c r="D23" s="28" t="s">
        <v>92</v>
      </c>
      <c r="E23" s="29"/>
      <c r="F23" s="29"/>
      <c r="G23" s="29"/>
      <c r="H23" s="29"/>
      <c r="I23" s="30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5">
        <f t="shared" si="0"/>
        <v>100</v>
      </c>
    </row>
    <row r="24" spans="2:17">
      <c r="B24" s="6">
        <f t="shared" si="1"/>
        <v>16</v>
      </c>
      <c r="C24" s="21" t="s">
        <v>93</v>
      </c>
      <c r="D24" s="28" t="s">
        <v>94</v>
      </c>
      <c r="E24" s="29"/>
      <c r="F24" s="29"/>
      <c r="G24" s="29"/>
      <c r="H24" s="29"/>
      <c r="I24" s="30"/>
      <c r="J24" s="4">
        <v>100</v>
      </c>
      <c r="K24" s="4">
        <v>70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5">
        <v>93</v>
      </c>
    </row>
    <row r="25" spans="2:17">
      <c r="B25" s="6">
        <v>17</v>
      </c>
      <c r="C25" s="21" t="s">
        <v>95</v>
      </c>
      <c r="D25" s="28" t="s">
        <v>96</v>
      </c>
      <c r="E25" s="29"/>
      <c r="F25" s="29"/>
      <c r="G25" s="29"/>
      <c r="H25" s="29"/>
      <c r="I25" s="30"/>
      <c r="J25" s="4">
        <v>100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5">
        <f t="shared" si="0"/>
        <v>100</v>
      </c>
    </row>
    <row r="26" spans="2:17">
      <c r="B26" s="6"/>
      <c r="C26" s="14"/>
      <c r="D26" s="28"/>
      <c r="E26" s="29"/>
      <c r="F26" s="29"/>
      <c r="G26" s="29"/>
      <c r="H26" s="29"/>
      <c r="I26" s="30"/>
      <c r="J26" s="4">
        <f>SUM(J9:J25)</f>
        <v>1620</v>
      </c>
      <c r="K26" s="4">
        <f>SUM(K9:K25)</f>
        <v>1540</v>
      </c>
      <c r="L26" s="4">
        <f>SUM(L9:L25)</f>
        <v>1570</v>
      </c>
      <c r="M26" s="4">
        <f>SUM(M9:M25)</f>
        <v>1600</v>
      </c>
      <c r="N26" s="4"/>
      <c r="O26" s="4"/>
      <c r="P26" s="4"/>
      <c r="Q26" s="16">
        <f>AVERAGE(Q9:Q25)</f>
        <v>93.235294117647058</v>
      </c>
    </row>
    <row r="27" spans="2:17">
      <c r="B27" s="6"/>
      <c r="C27" s="14"/>
      <c r="D27" s="28"/>
      <c r="E27" s="29"/>
      <c r="F27" s="29"/>
      <c r="G27" s="29"/>
      <c r="H27" s="29"/>
      <c r="I27" s="30"/>
      <c r="J27" s="4"/>
      <c r="K27" s="4"/>
      <c r="L27" s="4"/>
      <c r="M27" s="4"/>
      <c r="N27" s="4"/>
      <c r="O27" s="4"/>
      <c r="P27" s="4"/>
      <c r="Q27" s="3"/>
    </row>
    <row r="28" spans="2:17">
      <c r="B28" s="6"/>
      <c r="C28" s="14"/>
      <c r="D28" s="28"/>
      <c r="E28" s="29"/>
      <c r="F28" s="29"/>
      <c r="G28" s="29"/>
      <c r="H28" s="29"/>
      <c r="I28" s="30"/>
      <c r="J28" s="4"/>
      <c r="K28" s="4"/>
      <c r="L28" s="4"/>
      <c r="M28" s="4"/>
      <c r="N28" s="4"/>
      <c r="O28" s="4"/>
      <c r="P28" s="4"/>
      <c r="Q28" s="22"/>
    </row>
    <row r="29" spans="2:17">
      <c r="B29" s="6"/>
      <c r="C29" s="14"/>
      <c r="D29" s="51"/>
      <c r="E29" s="52"/>
      <c r="F29" s="52"/>
      <c r="G29" s="52"/>
      <c r="H29" s="52"/>
      <c r="I29" s="53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6"/>
    </row>
    <row r="31" spans="2:17">
      <c r="B31" s="6"/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6"/>
    </row>
    <row r="32" spans="2:17">
      <c r="B32" s="6"/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6"/>
    </row>
    <row r="33" spans="2:17">
      <c r="B33" s="6"/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6"/>
    </row>
    <row r="34" spans="2:17">
      <c r="B34" s="6"/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7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7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7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6"/>
    </row>
    <row r="43" spans="2:17">
      <c r="B43" s="6"/>
      <c r="C43" s="7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6"/>
    </row>
    <row r="44" spans="2:17">
      <c r="B44" s="6"/>
      <c r="C44" s="3"/>
      <c r="D44" s="42"/>
      <c r="E44" s="43"/>
      <c r="F44" s="43"/>
      <c r="G44" s="43"/>
      <c r="H44" s="43"/>
      <c r="I44" s="44"/>
      <c r="J44" s="3"/>
      <c r="K44" s="3"/>
      <c r="L44" s="3"/>
      <c r="M44" s="3"/>
      <c r="N44" s="3"/>
      <c r="O44" s="3"/>
      <c r="P44" s="3"/>
      <c r="Q44" s="16"/>
    </row>
    <row r="45" spans="2:17">
      <c r="B45" s="6"/>
      <c r="C45" s="31"/>
      <c r="D45" s="31"/>
      <c r="E45" s="1"/>
      <c r="H45" s="46" t="s">
        <v>19</v>
      </c>
      <c r="I45" s="46"/>
      <c r="J45" s="10">
        <v>17</v>
      </c>
      <c r="K45" s="10">
        <v>17</v>
      </c>
      <c r="L45" s="10">
        <v>17</v>
      </c>
      <c r="M45" s="10">
        <v>17</v>
      </c>
      <c r="N45" s="10">
        <f t="shared" ref="M45:P46" si="2">COUNTIF(N9:N44,"&gt;=70")</f>
        <v>0</v>
      </c>
      <c r="O45" s="10">
        <f t="shared" si="2"/>
        <v>0</v>
      </c>
      <c r="P45" s="10">
        <f t="shared" si="2"/>
        <v>0</v>
      </c>
      <c r="Q45" s="10">
        <v>17</v>
      </c>
    </row>
    <row r="46" spans="2:17">
      <c r="C46" s="31"/>
      <c r="D46" s="31"/>
      <c r="E46" s="8"/>
      <c r="H46" s="47" t="s">
        <v>20</v>
      </c>
      <c r="I46" s="47"/>
      <c r="J46" s="11">
        <v>0</v>
      </c>
      <c r="K46" s="11">
        <v>0</v>
      </c>
      <c r="L46" s="11">
        <v>0</v>
      </c>
      <c r="M46" s="11">
        <v>0</v>
      </c>
      <c r="N46" s="10">
        <f t="shared" si="2"/>
        <v>0</v>
      </c>
      <c r="O46" s="10">
        <f t="shared" si="2"/>
        <v>0</v>
      </c>
      <c r="P46" s="10">
        <f t="shared" si="2"/>
        <v>0</v>
      </c>
      <c r="Q46" s="11">
        <v>0</v>
      </c>
    </row>
    <row r="47" spans="2:17">
      <c r="C47" s="31"/>
      <c r="D47" s="31"/>
      <c r="E47" s="31"/>
      <c r="H47" s="47" t="s">
        <v>21</v>
      </c>
      <c r="I47" s="47"/>
      <c r="J47" s="11">
        <v>17</v>
      </c>
      <c r="K47" s="11">
        <v>17</v>
      </c>
      <c r="L47" s="11">
        <v>17</v>
      </c>
      <c r="M47" s="11">
        <v>17</v>
      </c>
      <c r="N47" s="10">
        <f t="shared" ref="M47:P49" si="3">COUNTIF(N11:N46,"&gt;=70")</f>
        <v>0</v>
      </c>
      <c r="O47" s="10">
        <f t="shared" si="3"/>
        <v>0</v>
      </c>
      <c r="P47" s="10">
        <f t="shared" si="3"/>
        <v>0</v>
      </c>
      <c r="Q47" s="11">
        <v>17</v>
      </c>
    </row>
    <row r="48" spans="2:17">
      <c r="C48" s="31"/>
      <c r="D48" s="31"/>
      <c r="E48" s="1"/>
      <c r="H48" s="48" t="s">
        <v>16</v>
      </c>
      <c r="I48" s="48"/>
      <c r="J48" s="12">
        <f>J45/J47</f>
        <v>1</v>
      </c>
      <c r="K48" s="12">
        <f>K45/K47</f>
        <v>1</v>
      </c>
      <c r="L48" s="12">
        <f>L45/L47</f>
        <v>1</v>
      </c>
      <c r="M48" s="12">
        <f>M45/M47</f>
        <v>1</v>
      </c>
      <c r="N48" s="10">
        <f t="shared" si="3"/>
        <v>0</v>
      </c>
      <c r="O48" s="10">
        <f t="shared" si="3"/>
        <v>0</v>
      </c>
      <c r="P48" s="10">
        <f t="shared" si="3"/>
        <v>0</v>
      </c>
      <c r="Q48" s="12">
        <f>Q45/Q47</f>
        <v>1</v>
      </c>
    </row>
    <row r="49" spans="3:17">
      <c r="C49" s="31"/>
      <c r="D49" s="31"/>
      <c r="E49" s="1"/>
      <c r="H49" s="48" t="s">
        <v>17</v>
      </c>
      <c r="I49" s="48"/>
      <c r="J49" s="12">
        <f>J46/J47</f>
        <v>0</v>
      </c>
      <c r="K49" s="12">
        <f>K46/K47</f>
        <v>0</v>
      </c>
      <c r="L49" s="12">
        <f>L46/L47</f>
        <v>0</v>
      </c>
      <c r="M49" s="12">
        <f>M46/M47</f>
        <v>0</v>
      </c>
      <c r="N49" s="10">
        <f t="shared" si="3"/>
        <v>0</v>
      </c>
      <c r="O49" s="10">
        <f t="shared" si="3"/>
        <v>0</v>
      </c>
      <c r="P49" s="10">
        <f t="shared" si="3"/>
        <v>0</v>
      </c>
      <c r="Q49" s="12">
        <f>Q46/Q47</f>
        <v>0</v>
      </c>
    </row>
    <row r="50" spans="3:17">
      <c r="C50" s="31"/>
      <c r="D50" s="31"/>
      <c r="E50" s="8"/>
    </row>
    <row r="51" spans="3:17">
      <c r="C51" s="1"/>
      <c r="D51" s="1"/>
      <c r="E51" s="8"/>
    </row>
    <row r="52" spans="3:17">
      <c r="J52" s="40"/>
      <c r="K52" s="40"/>
      <c r="L52" s="40"/>
      <c r="M52" s="40"/>
      <c r="N52" s="40"/>
      <c r="O52" s="40"/>
      <c r="P52" s="40"/>
    </row>
    <row r="53" spans="3:17">
      <c r="J53" s="39" t="s">
        <v>18</v>
      </c>
      <c r="K53" s="39"/>
      <c r="L53" s="39"/>
      <c r="M53" s="39"/>
      <c r="N53" s="39"/>
      <c r="O53" s="39"/>
      <c r="P53" s="39"/>
    </row>
  </sheetData>
  <mergeCells count="58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24:I24"/>
    <mergeCell ref="D17:I17"/>
    <mergeCell ref="D18:I18"/>
    <mergeCell ref="D19:I19"/>
    <mergeCell ref="D20:I20"/>
    <mergeCell ref="D21:I21"/>
    <mergeCell ref="D22:I22"/>
    <mergeCell ref="D23:I23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C46:D46"/>
    <mergeCell ref="H46:I46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C45:D45"/>
    <mergeCell ref="H45:I45"/>
    <mergeCell ref="C50:D50"/>
    <mergeCell ref="J52:P52"/>
    <mergeCell ref="J53:P53"/>
    <mergeCell ref="C47:E47"/>
    <mergeCell ref="H47:I47"/>
    <mergeCell ref="C48:D48"/>
    <mergeCell ref="H48:I48"/>
    <mergeCell ref="C49:D49"/>
    <mergeCell ref="H49:I4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0B34-4E0F-4A81-8970-2A6CA232B994}">
  <dimension ref="B2:R51"/>
  <sheetViews>
    <sheetView topLeftCell="B3" zoomScale="89" zoomScaleNormal="89" workbookViewId="0">
      <selection activeCell="Q9" sqref="Q9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85546875" customWidth="1"/>
    <col min="17" max="17" width="8.7109375" customWidth="1"/>
    <col min="18" max="19" width="5.7109375" customWidth="1"/>
  </cols>
  <sheetData>
    <row r="2" spans="2:18" ht="15.75">
      <c r="B2" s="33" t="s">
        <v>24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>
      <c r="C4" t="s">
        <v>0</v>
      </c>
      <c r="D4" s="49" t="s">
        <v>56</v>
      </c>
      <c r="E4" s="49"/>
      <c r="F4" s="49"/>
      <c r="G4" s="49"/>
      <c r="I4" t="s">
        <v>1</v>
      </c>
      <c r="J4" s="50" t="s">
        <v>135</v>
      </c>
      <c r="K4" s="50"/>
      <c r="M4" t="s">
        <v>2</v>
      </c>
      <c r="N4" s="54">
        <v>45812</v>
      </c>
      <c r="O4" s="54"/>
    </row>
    <row r="5" spans="2:18" ht="6.75" customHeight="1">
      <c r="D5" s="5"/>
      <c r="E5" s="5"/>
      <c r="F5" s="5"/>
      <c r="G5" s="5"/>
    </row>
    <row r="6" spans="2:18">
      <c r="C6" t="s">
        <v>3</v>
      </c>
      <c r="D6" s="50" t="s">
        <v>57</v>
      </c>
      <c r="E6" s="50"/>
      <c r="F6" s="50"/>
      <c r="G6" s="50"/>
      <c r="I6" s="31" t="s">
        <v>22</v>
      </c>
      <c r="J6" s="31"/>
      <c r="K6" s="32" t="s">
        <v>25</v>
      </c>
      <c r="L6" s="32"/>
      <c r="M6" s="32"/>
      <c r="N6" s="32"/>
      <c r="O6" s="32"/>
      <c r="P6" s="32"/>
    </row>
    <row r="7" spans="2:18" ht="11.25" customHeight="1"/>
    <row r="8" spans="2:18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4" t="s">
        <v>136</v>
      </c>
      <c r="D9" s="36" t="s">
        <v>151</v>
      </c>
      <c r="E9" s="37"/>
      <c r="F9" s="37"/>
      <c r="G9" s="37"/>
      <c r="H9" s="37"/>
      <c r="I9" s="38"/>
      <c r="J9" s="4">
        <v>90</v>
      </c>
      <c r="K9" s="4">
        <v>90</v>
      </c>
      <c r="L9" s="4">
        <v>90</v>
      </c>
      <c r="M9" s="4">
        <v>70</v>
      </c>
      <c r="N9" s="4">
        <v>0</v>
      </c>
      <c r="O9" s="4">
        <v>0</v>
      </c>
      <c r="P9" s="4">
        <v>0</v>
      </c>
      <c r="Q9" s="15">
        <f>SUM(J9+K9+L9+M9)/4</f>
        <v>85</v>
      </c>
    </row>
    <row r="10" spans="2:18">
      <c r="B10" s="6">
        <f>B9+1</f>
        <v>2</v>
      </c>
      <c r="C10" s="14" t="s">
        <v>141</v>
      </c>
      <c r="D10" s="28" t="s">
        <v>152</v>
      </c>
      <c r="E10" s="29"/>
      <c r="F10" s="29"/>
      <c r="G10" s="29"/>
      <c r="H10" s="29"/>
      <c r="I10" s="30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5">
        <f t="shared" ref="Q10:Q27" si="0">SUM(J10+K10+L10+M10)/4</f>
        <v>100</v>
      </c>
    </row>
    <row r="11" spans="2:18">
      <c r="B11" s="6">
        <f t="shared" ref="B11:B27" si="1">B10+1</f>
        <v>3</v>
      </c>
      <c r="C11" s="14" t="s">
        <v>137</v>
      </c>
      <c r="D11" s="28" t="s">
        <v>153</v>
      </c>
      <c r="E11" s="29"/>
      <c r="F11" s="29"/>
      <c r="G11" s="29"/>
      <c r="H11" s="29"/>
      <c r="I11" s="30"/>
      <c r="J11" s="4">
        <v>100</v>
      </c>
      <c r="K11" s="4">
        <v>100</v>
      </c>
      <c r="L11" s="4">
        <v>90</v>
      </c>
      <c r="M11" s="4">
        <v>100</v>
      </c>
      <c r="N11" s="4">
        <v>0</v>
      </c>
      <c r="O11" s="4">
        <v>0</v>
      </c>
      <c r="P11" s="4">
        <v>0</v>
      </c>
      <c r="Q11" s="15">
        <v>98</v>
      </c>
    </row>
    <row r="12" spans="2:18">
      <c r="B12" s="6">
        <f t="shared" si="1"/>
        <v>4</v>
      </c>
      <c r="C12" s="14" t="s">
        <v>138</v>
      </c>
      <c r="D12" s="28" t="s">
        <v>154</v>
      </c>
      <c r="E12" s="29"/>
      <c r="F12" s="29"/>
      <c r="G12" s="29"/>
      <c r="H12" s="29"/>
      <c r="I12" s="30"/>
      <c r="J12" s="4">
        <v>90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5">
        <v>98</v>
      </c>
    </row>
    <row r="13" spans="2:18" ht="15" customHeight="1">
      <c r="B13" s="6">
        <f t="shared" si="1"/>
        <v>5</v>
      </c>
      <c r="C13" s="14" t="s">
        <v>73</v>
      </c>
      <c r="D13" s="28" t="s">
        <v>74</v>
      </c>
      <c r="E13" s="29"/>
      <c r="F13" s="29"/>
      <c r="G13" s="29"/>
      <c r="H13" s="29"/>
      <c r="I13" s="30"/>
      <c r="J13" s="4">
        <v>90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5">
        <v>98</v>
      </c>
    </row>
    <row r="14" spans="2:18">
      <c r="B14" s="6">
        <f t="shared" si="1"/>
        <v>6</v>
      </c>
      <c r="C14" s="14" t="s">
        <v>101</v>
      </c>
      <c r="D14" s="28" t="s">
        <v>155</v>
      </c>
      <c r="E14" s="29"/>
      <c r="F14" s="29"/>
      <c r="G14" s="29"/>
      <c r="H14" s="29"/>
      <c r="I14" s="30"/>
      <c r="J14" s="4">
        <v>100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5">
        <f t="shared" si="0"/>
        <v>100</v>
      </c>
    </row>
    <row r="15" spans="2:18">
      <c r="B15" s="6">
        <f t="shared" si="1"/>
        <v>7</v>
      </c>
      <c r="C15" s="14" t="s">
        <v>139</v>
      </c>
      <c r="D15" s="28" t="s">
        <v>156</v>
      </c>
      <c r="E15" s="29"/>
      <c r="F15" s="29"/>
      <c r="G15" s="29"/>
      <c r="H15" s="29"/>
      <c r="I15" s="30"/>
      <c r="J15" s="4">
        <v>100</v>
      </c>
      <c r="K15" s="4">
        <v>100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5">
        <f t="shared" si="0"/>
        <v>100</v>
      </c>
    </row>
    <row r="16" spans="2:18">
      <c r="B16" s="6">
        <f t="shared" si="1"/>
        <v>8</v>
      </c>
      <c r="C16" s="14" t="s">
        <v>140</v>
      </c>
      <c r="D16" s="28" t="s">
        <v>157</v>
      </c>
      <c r="E16" s="29"/>
      <c r="F16" s="29"/>
      <c r="G16" s="29"/>
      <c r="H16" s="29"/>
      <c r="I16" s="30"/>
      <c r="J16" s="4">
        <v>100</v>
      </c>
      <c r="K16" s="4">
        <v>100</v>
      </c>
      <c r="L16" s="4">
        <v>90</v>
      </c>
      <c r="M16" s="4">
        <v>100</v>
      </c>
      <c r="N16" s="4">
        <v>0</v>
      </c>
      <c r="O16" s="4">
        <v>0</v>
      </c>
      <c r="P16" s="4">
        <v>0</v>
      </c>
      <c r="Q16" s="15">
        <v>98</v>
      </c>
    </row>
    <row r="17" spans="2:17" ht="15" customHeight="1">
      <c r="B17" s="6">
        <f t="shared" si="1"/>
        <v>9</v>
      </c>
      <c r="C17" s="14" t="s">
        <v>75</v>
      </c>
      <c r="D17" s="28" t="s">
        <v>76</v>
      </c>
      <c r="E17" s="29"/>
      <c r="F17" s="29"/>
      <c r="G17" s="29"/>
      <c r="H17" s="29"/>
      <c r="I17" s="30"/>
      <c r="J17" s="4">
        <v>100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5">
        <f t="shared" si="0"/>
        <v>100</v>
      </c>
    </row>
    <row r="18" spans="2:17">
      <c r="B18" s="6">
        <f t="shared" si="1"/>
        <v>10</v>
      </c>
      <c r="C18" s="14" t="s">
        <v>142</v>
      </c>
      <c r="D18" s="28" t="s">
        <v>158</v>
      </c>
      <c r="E18" s="29"/>
      <c r="F18" s="29"/>
      <c r="G18" s="29"/>
      <c r="H18" s="29"/>
      <c r="I18" s="30"/>
      <c r="J18" s="4">
        <v>70</v>
      </c>
      <c r="K18" s="4">
        <v>100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5">
        <v>78</v>
      </c>
    </row>
    <row r="19" spans="2:17" ht="15" customHeight="1">
      <c r="B19" s="6">
        <f t="shared" si="1"/>
        <v>11</v>
      </c>
      <c r="C19" s="14" t="s">
        <v>79</v>
      </c>
      <c r="D19" s="28" t="s">
        <v>80</v>
      </c>
      <c r="E19" s="29"/>
      <c r="F19" s="29"/>
      <c r="G19" s="29"/>
      <c r="H19" s="29"/>
      <c r="I19" s="30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>
      <c r="B20" s="6">
        <f t="shared" si="1"/>
        <v>12</v>
      </c>
      <c r="C20" s="14" t="s">
        <v>143</v>
      </c>
      <c r="D20" s="28" t="s">
        <v>159</v>
      </c>
      <c r="E20" s="29"/>
      <c r="F20" s="29"/>
      <c r="G20" s="29"/>
      <c r="H20" s="29"/>
      <c r="I20" s="30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5">
        <f t="shared" si="0"/>
        <v>100</v>
      </c>
    </row>
    <row r="21" spans="2:17">
      <c r="B21" s="6">
        <f t="shared" si="1"/>
        <v>13</v>
      </c>
      <c r="C21" s="14" t="s">
        <v>144</v>
      </c>
      <c r="D21" s="28" t="s">
        <v>160</v>
      </c>
      <c r="E21" s="29"/>
      <c r="F21" s="29"/>
      <c r="G21" s="29"/>
      <c r="H21" s="29"/>
      <c r="I21" s="30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5">
        <f t="shared" si="0"/>
        <v>100</v>
      </c>
    </row>
    <row r="22" spans="2:17">
      <c r="B22" s="6">
        <f t="shared" si="1"/>
        <v>14</v>
      </c>
      <c r="C22" s="14" t="s">
        <v>145</v>
      </c>
      <c r="D22" s="28" t="s">
        <v>161</v>
      </c>
      <c r="E22" s="29"/>
      <c r="F22" s="29"/>
      <c r="G22" s="29"/>
      <c r="H22" s="29"/>
      <c r="I22" s="30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5">
        <f t="shared" si="0"/>
        <v>100</v>
      </c>
    </row>
    <row r="23" spans="2:17">
      <c r="B23" s="6">
        <f t="shared" si="1"/>
        <v>15</v>
      </c>
      <c r="C23" s="14" t="s">
        <v>146</v>
      </c>
      <c r="D23" s="28" t="s">
        <v>166</v>
      </c>
      <c r="E23" s="29"/>
      <c r="F23" s="29"/>
      <c r="G23" s="29"/>
      <c r="H23" s="29"/>
      <c r="I23" s="30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5">
        <f t="shared" si="0"/>
        <v>100</v>
      </c>
    </row>
    <row r="24" spans="2:17">
      <c r="B24" s="6">
        <f t="shared" si="1"/>
        <v>16</v>
      </c>
      <c r="C24" s="14" t="s">
        <v>147</v>
      </c>
      <c r="D24" s="28" t="s">
        <v>162</v>
      </c>
      <c r="E24" s="29"/>
      <c r="F24" s="29"/>
      <c r="G24" s="29"/>
      <c r="H24" s="29"/>
      <c r="I24" s="30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5">
        <f t="shared" si="0"/>
        <v>100</v>
      </c>
    </row>
    <row r="25" spans="2:17">
      <c r="B25" s="6">
        <f t="shared" si="1"/>
        <v>17</v>
      </c>
      <c r="C25" s="14" t="s">
        <v>148</v>
      </c>
      <c r="D25" s="28" t="s">
        <v>163</v>
      </c>
      <c r="E25" s="29"/>
      <c r="F25" s="29"/>
      <c r="G25" s="29"/>
      <c r="H25" s="29"/>
      <c r="I25" s="30"/>
      <c r="J25" s="4">
        <v>100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5">
        <f t="shared" si="0"/>
        <v>100</v>
      </c>
    </row>
    <row r="26" spans="2:17">
      <c r="B26" s="6">
        <f t="shared" si="1"/>
        <v>18</v>
      </c>
      <c r="C26" s="14" t="s">
        <v>149</v>
      </c>
      <c r="D26" s="28" t="s">
        <v>164</v>
      </c>
      <c r="E26" s="29"/>
      <c r="F26" s="29"/>
      <c r="G26" s="29"/>
      <c r="H26" s="29"/>
      <c r="I26" s="30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5">
        <f t="shared" si="0"/>
        <v>100</v>
      </c>
    </row>
    <row r="27" spans="2:17">
      <c r="B27" s="6">
        <f t="shared" si="1"/>
        <v>19</v>
      </c>
      <c r="C27" s="14" t="s">
        <v>150</v>
      </c>
      <c r="D27" s="28" t="s">
        <v>165</v>
      </c>
      <c r="E27" s="29"/>
      <c r="F27" s="29"/>
      <c r="G27" s="29"/>
      <c r="H27" s="29"/>
      <c r="I27" s="30"/>
      <c r="J27" s="4">
        <v>100</v>
      </c>
      <c r="K27" s="4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5">
        <f t="shared" si="0"/>
        <v>100</v>
      </c>
    </row>
    <row r="28" spans="2:17">
      <c r="B28" s="6"/>
      <c r="C28" s="14"/>
      <c r="D28" s="28"/>
      <c r="E28" s="29"/>
      <c r="F28" s="29"/>
      <c r="G28" s="29"/>
      <c r="H28" s="29"/>
      <c r="I28" s="30"/>
      <c r="J28" s="4">
        <f>SUM(J5:J27)</f>
        <v>1840</v>
      </c>
      <c r="K28" s="4">
        <f>SUM(K5:K27)</f>
        <v>1890</v>
      </c>
      <c r="L28" s="4">
        <f>SUM(L5:L27)</f>
        <v>1840</v>
      </c>
      <c r="M28" s="4">
        <f>SUM(M5:M27)</f>
        <v>1840</v>
      </c>
      <c r="N28" s="4"/>
      <c r="O28" s="4"/>
      <c r="P28" s="4"/>
      <c r="Q28" s="16">
        <f>AVERAGE(Q9:Q27)</f>
        <v>97.631578947368425</v>
      </c>
    </row>
    <row r="29" spans="2:17">
      <c r="B29" s="6"/>
      <c r="C29" s="14"/>
      <c r="D29" s="28"/>
      <c r="E29" s="29"/>
      <c r="F29" s="29"/>
      <c r="G29" s="29"/>
      <c r="H29" s="29"/>
      <c r="I29" s="30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14"/>
      <c r="D30" s="28"/>
      <c r="E30" s="29"/>
      <c r="F30" s="29"/>
      <c r="G30" s="29"/>
      <c r="H30" s="29"/>
      <c r="I30" s="30"/>
      <c r="J30" s="4"/>
      <c r="K30" s="4"/>
      <c r="L30" s="4"/>
      <c r="M30" s="4"/>
      <c r="N30" s="4"/>
      <c r="O30" s="4"/>
      <c r="P30" s="4"/>
      <c r="Q30" s="22"/>
    </row>
    <row r="31" spans="2:17">
      <c r="B31" s="6"/>
      <c r="C31" s="14"/>
      <c r="D31" s="28"/>
      <c r="E31" s="29"/>
      <c r="F31" s="29"/>
      <c r="G31" s="29"/>
      <c r="H31" s="29"/>
      <c r="I31" s="30"/>
      <c r="J31" s="4"/>
      <c r="K31" s="4"/>
      <c r="L31" s="4"/>
      <c r="M31" s="4"/>
      <c r="N31" s="4"/>
      <c r="O31" s="4"/>
      <c r="P31" s="4"/>
      <c r="Q31" s="22"/>
    </row>
    <row r="32" spans="2:17">
      <c r="B32" s="6"/>
      <c r="C32" s="14"/>
      <c r="D32" s="28"/>
      <c r="E32" s="29"/>
      <c r="F32" s="29"/>
      <c r="G32" s="29"/>
      <c r="H32" s="29"/>
      <c r="I32" s="30"/>
      <c r="J32" s="4"/>
      <c r="K32" s="4"/>
      <c r="L32" s="4"/>
      <c r="M32" s="4"/>
      <c r="N32" s="4"/>
      <c r="O32" s="4"/>
      <c r="P32" s="4"/>
      <c r="Q32" s="22"/>
    </row>
    <row r="33" spans="2:17">
      <c r="B33" s="6"/>
      <c r="C33" s="14"/>
      <c r="D33" s="28"/>
      <c r="E33" s="29"/>
      <c r="F33" s="29"/>
      <c r="G33" s="29"/>
      <c r="H33" s="29"/>
      <c r="I33" s="30"/>
      <c r="J33" s="4"/>
      <c r="K33" s="4"/>
      <c r="L33" s="4"/>
      <c r="M33" s="4"/>
      <c r="N33" s="4"/>
      <c r="O33" s="4"/>
      <c r="P33" s="4"/>
      <c r="Q33" s="22"/>
    </row>
    <row r="34" spans="2:17">
      <c r="B34" s="6"/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7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7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7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7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3"/>
      <c r="D42" s="42"/>
      <c r="E42" s="43"/>
      <c r="F42" s="43"/>
      <c r="G42" s="43"/>
      <c r="H42" s="43"/>
      <c r="I42" s="44"/>
      <c r="J42" s="3"/>
      <c r="K42" s="3"/>
      <c r="L42" s="3"/>
      <c r="M42" s="3"/>
      <c r="N42" s="3"/>
      <c r="O42" s="3"/>
      <c r="P42" s="3"/>
      <c r="Q42" s="16"/>
    </row>
    <row r="43" spans="2:17">
      <c r="B43" s="6"/>
      <c r="C43" s="31"/>
      <c r="D43" s="31"/>
      <c r="E43" s="1"/>
      <c r="H43" s="46" t="s">
        <v>19</v>
      </c>
      <c r="I43" s="46"/>
      <c r="J43" s="10">
        <v>19</v>
      </c>
      <c r="K43" s="10">
        <v>19</v>
      </c>
      <c r="L43" s="10">
        <v>19</v>
      </c>
      <c r="M43" s="10">
        <v>19</v>
      </c>
      <c r="N43" s="10">
        <f t="shared" ref="M43:P44" si="2">COUNTIF(N9:N42,"&gt;=70")</f>
        <v>0</v>
      </c>
      <c r="O43" s="10">
        <f t="shared" si="2"/>
        <v>0</v>
      </c>
      <c r="P43" s="10">
        <f t="shared" si="2"/>
        <v>0</v>
      </c>
      <c r="Q43" s="10">
        <v>19</v>
      </c>
    </row>
    <row r="44" spans="2:17">
      <c r="C44" s="31"/>
      <c r="D44" s="31"/>
      <c r="E44" s="8"/>
      <c r="H44" s="47" t="s">
        <v>20</v>
      </c>
      <c r="I44" s="47"/>
      <c r="J44" s="11">
        <v>0</v>
      </c>
      <c r="K44" s="11">
        <v>0</v>
      </c>
      <c r="L44" s="11">
        <v>0</v>
      </c>
      <c r="M44" s="11">
        <v>0</v>
      </c>
      <c r="N44" s="10">
        <f t="shared" si="2"/>
        <v>0</v>
      </c>
      <c r="O44" s="10">
        <f t="shared" si="2"/>
        <v>0</v>
      </c>
      <c r="P44" s="10">
        <f t="shared" si="2"/>
        <v>0</v>
      </c>
      <c r="Q44" s="11">
        <v>0</v>
      </c>
    </row>
    <row r="45" spans="2:17">
      <c r="C45" s="31"/>
      <c r="D45" s="31"/>
      <c r="E45" s="31"/>
      <c r="H45" s="47" t="s">
        <v>21</v>
      </c>
      <c r="I45" s="47"/>
      <c r="J45" s="11">
        <v>19</v>
      </c>
      <c r="K45" s="11">
        <v>19</v>
      </c>
      <c r="L45" s="11">
        <v>19</v>
      </c>
      <c r="M45" s="11">
        <v>19</v>
      </c>
      <c r="N45" s="10">
        <f t="shared" ref="M45:P47" si="3">COUNTIF(N11:N44,"&gt;=70")</f>
        <v>0</v>
      </c>
      <c r="O45" s="10">
        <f t="shared" si="3"/>
        <v>0</v>
      </c>
      <c r="P45" s="10">
        <f t="shared" si="3"/>
        <v>0</v>
      </c>
      <c r="Q45" s="11">
        <v>19</v>
      </c>
    </row>
    <row r="46" spans="2:17">
      <c r="C46" s="31"/>
      <c r="D46" s="31"/>
      <c r="E46" s="1"/>
      <c r="H46" s="48" t="s">
        <v>16</v>
      </c>
      <c r="I46" s="48"/>
      <c r="J46" s="12">
        <f>J43/J45</f>
        <v>1</v>
      </c>
      <c r="K46" s="12">
        <f>K43/K45</f>
        <v>1</v>
      </c>
      <c r="L46" s="12">
        <f>L43/L45</f>
        <v>1</v>
      </c>
      <c r="M46" s="12">
        <f>M43/M45</f>
        <v>1</v>
      </c>
      <c r="N46" s="10">
        <f t="shared" si="3"/>
        <v>0</v>
      </c>
      <c r="O46" s="10">
        <f t="shared" si="3"/>
        <v>0</v>
      </c>
      <c r="P46" s="10">
        <f t="shared" si="3"/>
        <v>0</v>
      </c>
      <c r="Q46" s="12">
        <f>Q43/Q45</f>
        <v>1</v>
      </c>
    </row>
    <row r="47" spans="2:17">
      <c r="C47" s="31"/>
      <c r="D47" s="31"/>
      <c r="E47" s="1"/>
      <c r="H47" s="48" t="s">
        <v>17</v>
      </c>
      <c r="I47" s="48"/>
      <c r="J47" s="12">
        <f>J44/J45</f>
        <v>0</v>
      </c>
      <c r="K47" s="12">
        <f>K44/K45</f>
        <v>0</v>
      </c>
      <c r="L47" s="12">
        <f>L44/L45</f>
        <v>0</v>
      </c>
      <c r="M47" s="12">
        <f>M44/M45</f>
        <v>0</v>
      </c>
      <c r="N47" s="10">
        <f t="shared" si="3"/>
        <v>0</v>
      </c>
      <c r="O47" s="10">
        <f t="shared" si="3"/>
        <v>0</v>
      </c>
      <c r="P47" s="10">
        <f t="shared" si="3"/>
        <v>0</v>
      </c>
      <c r="Q47" s="12">
        <f>Q44/Q45</f>
        <v>0</v>
      </c>
    </row>
    <row r="48" spans="2:17">
      <c r="C48" s="31"/>
      <c r="D48" s="31"/>
      <c r="E48" s="8"/>
    </row>
    <row r="49" spans="3:16">
      <c r="C49" s="1"/>
      <c r="D49" s="1"/>
      <c r="E49" s="8"/>
    </row>
    <row r="50" spans="3:16">
      <c r="J50" s="40"/>
      <c r="K50" s="40"/>
      <c r="L50" s="40"/>
      <c r="M50" s="40"/>
      <c r="N50" s="40"/>
      <c r="O50" s="40"/>
      <c r="P50" s="40"/>
    </row>
    <row r="51" spans="3:16">
      <c r="J51" s="39" t="s">
        <v>18</v>
      </c>
      <c r="K51" s="39"/>
      <c r="L51" s="39"/>
      <c r="M51" s="39"/>
      <c r="N51" s="39"/>
      <c r="O51" s="39"/>
      <c r="P51" s="39"/>
    </row>
  </sheetData>
  <mergeCells count="56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2:I32"/>
    <mergeCell ref="D33:I33"/>
    <mergeCell ref="D34:I34"/>
    <mergeCell ref="C44:D44"/>
    <mergeCell ref="H44:I44"/>
    <mergeCell ref="D35:I35"/>
    <mergeCell ref="D36:I36"/>
    <mergeCell ref="D37:I37"/>
    <mergeCell ref="D38:I38"/>
    <mergeCell ref="D39:I39"/>
    <mergeCell ref="D40:I40"/>
    <mergeCell ref="D41:I41"/>
    <mergeCell ref="D42:I42"/>
    <mergeCell ref="C43:D43"/>
    <mergeCell ref="H43:I43"/>
    <mergeCell ref="C48:D48"/>
    <mergeCell ref="J50:P50"/>
    <mergeCell ref="J51:P51"/>
    <mergeCell ref="C45:E45"/>
    <mergeCell ref="H45:I45"/>
    <mergeCell ref="C46:D46"/>
    <mergeCell ref="H46:I46"/>
    <mergeCell ref="C47:D47"/>
    <mergeCell ref="H47:I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44"/>
  <sheetViews>
    <sheetView tabSelected="1" topLeftCell="A22" zoomScaleNormal="100" workbookViewId="0">
      <selection activeCell="N19" sqref="N19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" customWidth="1"/>
    <col min="11" max="11" width="6.5703125" customWidth="1"/>
    <col min="12" max="12" width="5.7109375" customWidth="1"/>
    <col min="13" max="13" width="6.42578125" customWidth="1"/>
    <col min="14" max="15" width="5.7109375" customWidth="1"/>
    <col min="16" max="16" width="7.7109375" customWidth="1"/>
    <col min="17" max="17" width="8.7109375" customWidth="1"/>
    <col min="18" max="19" width="5.7109375" customWidth="1"/>
  </cols>
  <sheetData>
    <row r="2" spans="2:18" ht="15.7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 ht="14.25" customHeight="1">
      <c r="C4" t="s">
        <v>0</v>
      </c>
      <c r="D4" s="49" t="s">
        <v>168</v>
      </c>
      <c r="E4" s="49"/>
      <c r="F4" s="49"/>
      <c r="G4" s="49"/>
      <c r="I4" t="s">
        <v>1</v>
      </c>
      <c r="J4" s="50" t="s">
        <v>167</v>
      </c>
      <c r="K4" s="50"/>
      <c r="M4" t="s">
        <v>2</v>
      </c>
      <c r="N4" s="54">
        <v>45812</v>
      </c>
      <c r="O4" s="54"/>
    </row>
    <row r="5" spans="2:18" ht="6.75" customHeight="1">
      <c r="D5" s="5"/>
      <c r="E5" s="5"/>
      <c r="F5" s="5"/>
      <c r="G5" s="5"/>
    </row>
    <row r="6" spans="2:18">
      <c r="C6" t="s">
        <v>3</v>
      </c>
      <c r="D6" s="50" t="s">
        <v>57</v>
      </c>
      <c r="E6" s="50"/>
      <c r="F6" s="50"/>
      <c r="G6" s="50"/>
      <c r="I6" s="31" t="s">
        <v>22</v>
      </c>
      <c r="J6" s="31"/>
      <c r="K6" s="32" t="s">
        <v>25</v>
      </c>
      <c r="L6" s="32"/>
      <c r="M6" s="32"/>
      <c r="N6" s="32"/>
      <c r="O6" s="32"/>
      <c r="P6" s="32"/>
    </row>
    <row r="7" spans="2:18" ht="11.25" customHeight="1"/>
    <row r="8" spans="2:18" ht="15.75" thickBot="1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>
      <c r="B9" s="6">
        <v>1</v>
      </c>
      <c r="C9" s="17" t="s">
        <v>26</v>
      </c>
      <c r="D9" s="36" t="s">
        <v>41</v>
      </c>
      <c r="E9" s="37"/>
      <c r="F9" s="37"/>
      <c r="G9" s="37"/>
      <c r="H9" s="37"/>
      <c r="I9" s="38"/>
      <c r="J9" s="4">
        <v>100</v>
      </c>
      <c r="K9" s="4">
        <v>100</v>
      </c>
      <c r="L9" s="4">
        <v>90</v>
      </c>
      <c r="M9" s="4">
        <v>100</v>
      </c>
      <c r="N9" s="4">
        <v>0</v>
      </c>
      <c r="O9" s="4">
        <v>0</v>
      </c>
      <c r="P9" s="4">
        <v>0</v>
      </c>
      <c r="Q9" s="15">
        <v>98</v>
      </c>
    </row>
    <row r="10" spans="2:18" ht="15.75" thickBot="1">
      <c r="B10" s="6">
        <v>2</v>
      </c>
      <c r="C10" s="18" t="s">
        <v>27</v>
      </c>
      <c r="D10" s="28" t="s">
        <v>42</v>
      </c>
      <c r="E10" s="29"/>
      <c r="F10" s="29"/>
      <c r="G10" s="29"/>
      <c r="H10" s="29"/>
      <c r="I10" s="30"/>
      <c r="J10" s="4">
        <v>70</v>
      </c>
      <c r="K10" s="4">
        <v>100</v>
      </c>
      <c r="L10" s="4">
        <v>90</v>
      </c>
      <c r="M10" s="4">
        <v>70</v>
      </c>
      <c r="N10" s="4">
        <v>0</v>
      </c>
      <c r="O10" s="4">
        <v>0</v>
      </c>
      <c r="P10" s="4">
        <v>0</v>
      </c>
      <c r="Q10" s="15">
        <v>83</v>
      </c>
    </row>
    <row r="11" spans="2:18" ht="15.75" thickBot="1">
      <c r="B11" s="6">
        <v>3</v>
      </c>
      <c r="C11" s="18" t="s">
        <v>28</v>
      </c>
      <c r="D11" s="28" t="s">
        <v>43</v>
      </c>
      <c r="E11" s="29"/>
      <c r="F11" s="29"/>
      <c r="G11" s="29"/>
      <c r="H11" s="29"/>
      <c r="I11" s="30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5">
        <f t="shared" ref="Q10:Q23" si="0">SUM(J11+K11+L11+M11)/4</f>
        <v>100</v>
      </c>
    </row>
    <row r="12" spans="2:18" ht="15.75" thickBot="1">
      <c r="B12" s="6">
        <v>4</v>
      </c>
      <c r="C12" s="18" t="s">
        <v>29</v>
      </c>
      <c r="D12" s="28" t="s">
        <v>44</v>
      </c>
      <c r="E12" s="29"/>
      <c r="F12" s="29"/>
      <c r="G12" s="29"/>
      <c r="H12" s="29"/>
      <c r="I12" s="30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5">
        <f t="shared" si="0"/>
        <v>100</v>
      </c>
    </row>
    <row r="13" spans="2:18" ht="15.75" thickBot="1">
      <c r="B13" s="6">
        <f t="shared" ref="B13:B35" si="1">B12+1</f>
        <v>5</v>
      </c>
      <c r="C13" s="18" t="s">
        <v>30</v>
      </c>
      <c r="D13" s="28" t="s">
        <v>45</v>
      </c>
      <c r="E13" s="29"/>
      <c r="F13" s="29"/>
      <c r="G13" s="29"/>
      <c r="H13" s="29"/>
      <c r="I13" s="30"/>
      <c r="J13" s="4">
        <v>90</v>
      </c>
      <c r="K13" s="4">
        <v>90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5">
        <f t="shared" si="0"/>
        <v>95</v>
      </c>
    </row>
    <row r="14" spans="2:18" ht="15.75" thickBot="1">
      <c r="B14" s="6">
        <f t="shared" si="1"/>
        <v>6</v>
      </c>
      <c r="C14" s="18" t="s">
        <v>31</v>
      </c>
      <c r="D14" s="28" t="s">
        <v>46</v>
      </c>
      <c r="E14" s="29"/>
      <c r="F14" s="29"/>
      <c r="G14" s="29"/>
      <c r="H14" s="29"/>
      <c r="I14" s="30"/>
      <c r="J14" s="4">
        <v>90</v>
      </c>
      <c r="K14" s="4">
        <v>90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5">
        <f t="shared" si="0"/>
        <v>80</v>
      </c>
    </row>
    <row r="15" spans="2:18" ht="15.75" thickBot="1">
      <c r="B15" s="6">
        <v>7</v>
      </c>
      <c r="C15" s="18" t="s">
        <v>32</v>
      </c>
      <c r="D15" s="28" t="s">
        <v>47</v>
      </c>
      <c r="E15" s="29"/>
      <c r="F15" s="29"/>
      <c r="G15" s="29"/>
      <c r="H15" s="29"/>
      <c r="I15" s="30"/>
      <c r="J15" s="4">
        <v>100</v>
      </c>
      <c r="K15" s="4">
        <v>100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5">
        <f t="shared" si="0"/>
        <v>100</v>
      </c>
    </row>
    <row r="16" spans="2:18" ht="15.75" thickBot="1">
      <c r="B16" s="6">
        <v>8</v>
      </c>
      <c r="C16" s="18" t="s">
        <v>33</v>
      </c>
      <c r="D16" s="28" t="s">
        <v>48</v>
      </c>
      <c r="E16" s="29"/>
      <c r="F16" s="29"/>
      <c r="G16" s="29"/>
      <c r="H16" s="29"/>
      <c r="I16" s="30"/>
      <c r="J16" s="4">
        <v>100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5">
        <f t="shared" si="0"/>
        <v>100</v>
      </c>
    </row>
    <row r="17" spans="2:17" ht="15.75" thickBot="1">
      <c r="B17" s="6">
        <v>9</v>
      </c>
      <c r="C17" s="18" t="s">
        <v>34</v>
      </c>
      <c r="D17" s="28" t="s">
        <v>49</v>
      </c>
      <c r="E17" s="29"/>
      <c r="F17" s="29"/>
      <c r="G17" s="29"/>
      <c r="H17" s="29"/>
      <c r="I17" s="30"/>
      <c r="J17" s="4">
        <v>100</v>
      </c>
      <c r="K17" s="4">
        <v>90</v>
      </c>
      <c r="L17" s="4">
        <v>70</v>
      </c>
      <c r="M17" s="4">
        <v>100</v>
      </c>
      <c r="N17" s="4">
        <v>0</v>
      </c>
      <c r="O17" s="4">
        <v>0</v>
      </c>
      <c r="P17" s="4">
        <v>0</v>
      </c>
      <c r="Q17" s="15">
        <f t="shared" si="0"/>
        <v>90</v>
      </c>
    </row>
    <row r="18" spans="2:17" ht="15.75" thickBot="1">
      <c r="B18" s="6">
        <v>10</v>
      </c>
      <c r="C18" s="18" t="s">
        <v>35</v>
      </c>
      <c r="D18" s="28" t="s">
        <v>50</v>
      </c>
      <c r="E18" s="29"/>
      <c r="F18" s="29"/>
      <c r="G18" s="29"/>
      <c r="H18" s="29"/>
      <c r="I18" s="30"/>
      <c r="J18" s="4">
        <v>100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5">
        <f t="shared" si="0"/>
        <v>100</v>
      </c>
    </row>
    <row r="19" spans="2:17" ht="15.75" thickBot="1">
      <c r="B19" s="6">
        <v>11</v>
      </c>
      <c r="C19" s="18" t="s">
        <v>36</v>
      </c>
      <c r="D19" s="58" t="s">
        <v>51</v>
      </c>
      <c r="E19" s="59"/>
      <c r="F19" s="59"/>
      <c r="G19" s="59"/>
      <c r="H19" s="59"/>
      <c r="I19" s="60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 ht="15.75" thickBot="1">
      <c r="B20" s="6">
        <v>12</v>
      </c>
      <c r="C20" s="18" t="s">
        <v>37</v>
      </c>
      <c r="D20" s="56" t="s">
        <v>52</v>
      </c>
      <c r="E20" s="56"/>
      <c r="F20" s="56"/>
      <c r="G20" s="56"/>
      <c r="H20" s="56"/>
      <c r="I20" s="56"/>
      <c r="J20" s="4">
        <v>90</v>
      </c>
      <c r="K20" s="4">
        <v>90</v>
      </c>
      <c r="L20" s="4">
        <v>90</v>
      </c>
      <c r="M20" s="4">
        <v>90</v>
      </c>
      <c r="N20" s="4">
        <v>0</v>
      </c>
      <c r="O20" s="4">
        <v>0</v>
      </c>
      <c r="P20" s="4">
        <v>0</v>
      </c>
      <c r="Q20" s="15">
        <f t="shared" si="0"/>
        <v>90</v>
      </c>
    </row>
    <row r="21" spans="2:17" ht="15.75" thickBot="1">
      <c r="B21" s="6">
        <v>13</v>
      </c>
      <c r="C21" s="18" t="s">
        <v>38</v>
      </c>
      <c r="D21" s="56" t="s">
        <v>53</v>
      </c>
      <c r="E21" s="56"/>
      <c r="F21" s="56"/>
      <c r="G21" s="56"/>
      <c r="H21" s="56"/>
      <c r="I21" s="56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5">
        <f t="shared" si="0"/>
        <v>100</v>
      </c>
    </row>
    <row r="22" spans="2:17" ht="15.75" thickBot="1">
      <c r="B22" s="6">
        <v>14</v>
      </c>
      <c r="C22" s="18" t="s">
        <v>39</v>
      </c>
      <c r="D22" s="56" t="s">
        <v>54</v>
      </c>
      <c r="E22" s="56"/>
      <c r="F22" s="56"/>
      <c r="G22" s="56"/>
      <c r="H22" s="56"/>
      <c r="I22" s="56"/>
      <c r="J22" s="4">
        <v>90</v>
      </c>
      <c r="K22" s="4">
        <v>90</v>
      </c>
      <c r="L22" s="4">
        <v>80</v>
      </c>
      <c r="M22" s="4">
        <v>90</v>
      </c>
      <c r="N22" s="4">
        <v>0</v>
      </c>
      <c r="O22" s="4">
        <v>0</v>
      </c>
      <c r="P22" s="4">
        <v>0</v>
      </c>
      <c r="Q22" s="15">
        <v>88</v>
      </c>
    </row>
    <row r="23" spans="2:17" ht="15.75" thickBot="1">
      <c r="B23" s="6">
        <v>15</v>
      </c>
      <c r="C23" s="18" t="s">
        <v>40</v>
      </c>
      <c r="D23" s="56" t="s">
        <v>55</v>
      </c>
      <c r="E23" s="56"/>
      <c r="F23" s="56"/>
      <c r="G23" s="56"/>
      <c r="H23" s="56"/>
      <c r="I23" s="56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5">
        <f t="shared" si="0"/>
        <v>100</v>
      </c>
    </row>
    <row r="24" spans="2:17">
      <c r="B24" s="6">
        <f t="shared" si="1"/>
        <v>16</v>
      </c>
      <c r="C24" s="6"/>
      <c r="D24" s="55"/>
      <c r="E24" s="55"/>
      <c r="F24" s="55"/>
      <c r="G24" s="55"/>
      <c r="H24" s="55"/>
      <c r="I24" s="55"/>
      <c r="J24" s="4">
        <f>SUM(J9:J23)</f>
        <v>1430</v>
      </c>
      <c r="K24" s="4">
        <f>SUM(K9:K23)</f>
        <v>1450</v>
      </c>
      <c r="L24" s="4">
        <f>SUM(L9:L23)</f>
        <v>1390</v>
      </c>
      <c r="M24" s="4">
        <f>SUM(M9:M23)</f>
        <v>1420</v>
      </c>
      <c r="N24" s="4"/>
      <c r="O24" s="4"/>
      <c r="P24" s="4"/>
      <c r="Q24" s="16">
        <f>AVERAGE(Q9:Q23)</f>
        <v>94.933333333333337</v>
      </c>
    </row>
    <row r="25" spans="2:17">
      <c r="B25" s="6"/>
      <c r="C25" s="6"/>
      <c r="D25" s="20"/>
      <c r="E25" s="20"/>
      <c r="F25" s="20"/>
      <c r="G25" s="20"/>
      <c r="H25" s="20"/>
      <c r="I25" s="25"/>
      <c r="J25" s="19"/>
      <c r="K25" s="4"/>
      <c r="L25" s="4"/>
      <c r="M25" s="4"/>
      <c r="N25" s="4"/>
      <c r="O25" s="4"/>
      <c r="P25" s="4"/>
      <c r="Q25" s="22"/>
    </row>
    <row r="26" spans="2:17">
      <c r="B26" s="6"/>
      <c r="C26" s="6"/>
      <c r="D26" s="24"/>
      <c r="E26" s="24"/>
      <c r="F26" s="24"/>
      <c r="G26" s="24"/>
      <c r="H26" s="24"/>
      <c r="I26" s="25"/>
      <c r="J26" s="19"/>
      <c r="K26" s="4"/>
      <c r="L26" s="4"/>
      <c r="M26" s="4"/>
      <c r="N26" s="4"/>
      <c r="O26" s="4"/>
      <c r="P26" s="4"/>
      <c r="Q26" s="22"/>
    </row>
    <row r="27" spans="2:17">
      <c r="B27" s="6"/>
      <c r="C27" s="6"/>
      <c r="D27" s="24"/>
      <c r="E27" s="24"/>
      <c r="F27" s="24"/>
      <c r="G27" s="24"/>
      <c r="H27" s="24"/>
      <c r="I27" s="25"/>
      <c r="J27" s="19"/>
      <c r="K27" s="4"/>
      <c r="L27" s="4"/>
      <c r="M27" s="4"/>
      <c r="N27" s="4"/>
      <c r="O27" s="4"/>
      <c r="P27" s="4"/>
      <c r="Q27" s="22"/>
    </row>
    <row r="28" spans="2:17">
      <c r="B28" s="6"/>
      <c r="C28" s="6"/>
      <c r="D28" s="20"/>
      <c r="E28" s="20"/>
      <c r="F28" s="20"/>
      <c r="G28" s="20"/>
      <c r="H28" s="20"/>
      <c r="I28" s="26"/>
      <c r="J28" s="19"/>
      <c r="K28" s="4"/>
      <c r="L28" s="4"/>
      <c r="M28" s="4"/>
      <c r="N28" s="4"/>
      <c r="O28" s="4"/>
      <c r="P28" s="4"/>
      <c r="Q28" s="22"/>
    </row>
    <row r="29" spans="2:17">
      <c r="B29" s="6">
        <v>17</v>
      </c>
      <c r="C29" s="6"/>
      <c r="D29" s="57"/>
      <c r="E29" s="57"/>
      <c r="F29" s="57"/>
      <c r="G29" s="57"/>
      <c r="H29" s="57"/>
      <c r="I29" s="57"/>
      <c r="J29" s="4"/>
      <c r="K29" s="4"/>
      <c r="L29" s="4"/>
      <c r="M29" s="4"/>
      <c r="N29" s="4"/>
      <c r="O29" s="4"/>
      <c r="P29" s="4"/>
      <c r="Q29" s="16"/>
    </row>
    <row r="30" spans="2:17">
      <c r="B30" s="6">
        <v>18</v>
      </c>
      <c r="C30" s="6"/>
      <c r="D30" s="55"/>
      <c r="E30" s="55"/>
      <c r="F30" s="55"/>
      <c r="G30" s="55"/>
      <c r="H30" s="55"/>
      <c r="I30" s="55"/>
      <c r="J30" s="4"/>
      <c r="K30" s="4"/>
      <c r="L30" s="4"/>
      <c r="M30" s="4"/>
      <c r="N30" s="4"/>
      <c r="O30" s="4"/>
      <c r="P30" s="4"/>
      <c r="Q30" s="16"/>
    </row>
    <row r="31" spans="2:17">
      <c r="B31" s="6">
        <f t="shared" si="1"/>
        <v>19</v>
      </c>
      <c r="C31" s="6"/>
      <c r="D31" s="55"/>
      <c r="E31" s="55"/>
      <c r="F31" s="55"/>
      <c r="G31" s="55"/>
      <c r="H31" s="55"/>
      <c r="I31" s="55"/>
      <c r="J31" s="4"/>
      <c r="K31" s="4"/>
      <c r="L31" s="4"/>
      <c r="M31" s="4"/>
      <c r="N31" s="4"/>
      <c r="O31" s="4"/>
      <c r="P31" s="4"/>
      <c r="Q31" s="16"/>
    </row>
    <row r="32" spans="2:17">
      <c r="B32" s="6">
        <f t="shared" si="1"/>
        <v>20</v>
      </c>
      <c r="C32" s="6"/>
      <c r="D32" s="55"/>
      <c r="E32" s="55"/>
      <c r="F32" s="55"/>
      <c r="G32" s="55"/>
      <c r="H32" s="55"/>
      <c r="I32" s="55"/>
      <c r="J32" s="4"/>
      <c r="K32" s="4"/>
      <c r="L32" s="4"/>
      <c r="M32" s="4"/>
      <c r="N32" s="4"/>
      <c r="O32" s="4"/>
      <c r="P32" s="4"/>
      <c r="Q32" s="16"/>
    </row>
    <row r="33" spans="2:17">
      <c r="B33" s="6">
        <f t="shared" si="1"/>
        <v>21</v>
      </c>
      <c r="C33" s="6"/>
      <c r="D33" s="55"/>
      <c r="E33" s="55"/>
      <c r="F33" s="55"/>
      <c r="G33" s="55"/>
      <c r="H33" s="55"/>
      <c r="I33" s="55"/>
      <c r="J33" s="4"/>
      <c r="K33" s="4"/>
      <c r="L33" s="4"/>
      <c r="M33" s="4"/>
      <c r="N33" s="4"/>
      <c r="O33" s="4"/>
      <c r="P33" s="4"/>
      <c r="Q33" s="16"/>
    </row>
    <row r="34" spans="2:17">
      <c r="B34" s="6">
        <f t="shared" si="1"/>
        <v>22</v>
      </c>
      <c r="C34" s="6"/>
      <c r="D34" s="55"/>
      <c r="E34" s="55"/>
      <c r="F34" s="55"/>
      <c r="G34" s="55"/>
      <c r="H34" s="55"/>
      <c r="I34" s="55"/>
      <c r="J34" s="4"/>
      <c r="K34" s="4"/>
      <c r="L34" s="4"/>
      <c r="M34" s="4"/>
      <c r="N34" s="4"/>
      <c r="O34" s="4"/>
      <c r="P34" s="4"/>
      <c r="Q34" s="16"/>
    </row>
    <row r="35" spans="2:17">
      <c r="B35" s="6">
        <f t="shared" si="1"/>
        <v>23</v>
      </c>
      <c r="C35" s="6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6"/>
    </row>
    <row r="36" spans="2:17">
      <c r="C36" s="31"/>
      <c r="D36" s="31"/>
      <c r="E36" s="1"/>
      <c r="H36" s="46" t="s">
        <v>19</v>
      </c>
      <c r="I36" s="46"/>
      <c r="J36" s="10">
        <v>15</v>
      </c>
      <c r="K36" s="10">
        <v>15</v>
      </c>
      <c r="L36" s="10">
        <v>15</v>
      </c>
      <c r="M36" s="10">
        <v>15</v>
      </c>
      <c r="N36" s="10">
        <f t="shared" ref="M36:P38" si="2">COUNTIF(N8:N35,"&gt;=70")</f>
        <v>0</v>
      </c>
      <c r="O36" s="10">
        <f t="shared" si="2"/>
        <v>0</v>
      </c>
      <c r="P36" s="10">
        <f t="shared" si="2"/>
        <v>0</v>
      </c>
      <c r="Q36" s="10">
        <v>15</v>
      </c>
    </row>
    <row r="37" spans="2:17">
      <c r="C37" s="31"/>
      <c r="D37" s="31"/>
      <c r="E37" s="8"/>
      <c r="H37" s="47" t="s">
        <v>20</v>
      </c>
      <c r="I37" s="47"/>
      <c r="J37" s="11">
        <v>0</v>
      </c>
      <c r="K37" s="11">
        <v>0</v>
      </c>
      <c r="L37" s="11">
        <v>0</v>
      </c>
      <c r="M37" s="11">
        <v>0</v>
      </c>
      <c r="N37" s="10">
        <f t="shared" si="2"/>
        <v>0</v>
      </c>
      <c r="O37" s="10">
        <f t="shared" si="2"/>
        <v>0</v>
      </c>
      <c r="P37" s="10">
        <f t="shared" si="2"/>
        <v>0</v>
      </c>
      <c r="Q37" s="11">
        <v>0</v>
      </c>
    </row>
    <row r="38" spans="2:17">
      <c r="C38" s="31"/>
      <c r="D38" s="31"/>
      <c r="E38" s="31"/>
      <c r="H38" s="47" t="s">
        <v>21</v>
      </c>
      <c r="I38" s="47"/>
      <c r="J38" s="11">
        <v>15</v>
      </c>
      <c r="K38" s="11">
        <v>15</v>
      </c>
      <c r="L38" s="11">
        <v>15</v>
      </c>
      <c r="M38" s="11">
        <v>15</v>
      </c>
      <c r="N38" s="10">
        <f t="shared" si="2"/>
        <v>0</v>
      </c>
      <c r="O38" s="10">
        <f t="shared" si="2"/>
        <v>0</v>
      </c>
      <c r="P38" s="10">
        <f t="shared" si="2"/>
        <v>0</v>
      </c>
      <c r="Q38" s="11">
        <v>15</v>
      </c>
    </row>
    <row r="39" spans="2:17">
      <c r="C39" s="31"/>
      <c r="D39" s="31"/>
      <c r="E39" s="1"/>
      <c r="H39" s="48" t="s">
        <v>16</v>
      </c>
      <c r="I39" s="48"/>
      <c r="J39" s="12">
        <f>J36/J38</f>
        <v>1</v>
      </c>
      <c r="K39" s="12">
        <f>K36/K38</f>
        <v>1</v>
      </c>
      <c r="L39" s="12">
        <f>L36/L38</f>
        <v>1</v>
      </c>
      <c r="M39" s="12">
        <f>M36/M38</f>
        <v>1</v>
      </c>
      <c r="N39" s="10">
        <f t="shared" ref="M39:P40" si="3">COUNTIF(N10:N38,"&gt;=70")</f>
        <v>0</v>
      </c>
      <c r="O39" s="10">
        <f t="shared" si="3"/>
        <v>0</v>
      </c>
      <c r="P39" s="10">
        <f t="shared" si="3"/>
        <v>0</v>
      </c>
      <c r="Q39" s="12">
        <f>Q36/Q38</f>
        <v>1</v>
      </c>
    </row>
    <row r="40" spans="2:17">
      <c r="C40" s="31"/>
      <c r="D40" s="31"/>
      <c r="E40" s="1"/>
      <c r="H40" s="48" t="s">
        <v>17</v>
      </c>
      <c r="I40" s="48"/>
      <c r="J40" s="12">
        <f>J37/J38</f>
        <v>0</v>
      </c>
      <c r="K40" s="12">
        <f>K37/K38</f>
        <v>0</v>
      </c>
      <c r="L40" s="12">
        <f>L37/L38</f>
        <v>0</v>
      </c>
      <c r="M40" s="12">
        <f>M37/M38</f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3">
        <f t="shared" ref="Q40" si="4">Q37/Q38</f>
        <v>0</v>
      </c>
    </row>
    <row r="41" spans="2:17">
      <c r="C41" s="31"/>
      <c r="D41" s="31"/>
      <c r="E41" s="8"/>
    </row>
    <row r="42" spans="2:17">
      <c r="C42" s="1"/>
      <c r="D42" s="1"/>
      <c r="E42" s="8"/>
    </row>
    <row r="43" spans="2:17">
      <c r="J43" s="40"/>
      <c r="K43" s="40"/>
      <c r="L43" s="40"/>
      <c r="M43" s="40"/>
      <c r="N43" s="40"/>
      <c r="O43" s="40"/>
      <c r="P43" s="40"/>
    </row>
    <row r="44" spans="2:17">
      <c r="J44" s="39" t="s">
        <v>18</v>
      </c>
      <c r="K44" s="39"/>
      <c r="L44" s="39"/>
      <c r="M44" s="39"/>
      <c r="N44" s="39"/>
      <c r="O44" s="39"/>
      <c r="P44" s="39"/>
    </row>
  </sheetData>
  <mergeCells count="45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0:I20"/>
    <mergeCell ref="D13:I13"/>
    <mergeCell ref="D14:I14"/>
    <mergeCell ref="D15:I15"/>
    <mergeCell ref="D16:I16"/>
    <mergeCell ref="D17:I17"/>
    <mergeCell ref="D18:I18"/>
    <mergeCell ref="D19:I19"/>
    <mergeCell ref="D34:I34"/>
    <mergeCell ref="D21:I21"/>
    <mergeCell ref="D22:I22"/>
    <mergeCell ref="D23:I23"/>
    <mergeCell ref="D24:I24"/>
    <mergeCell ref="D29:I29"/>
    <mergeCell ref="D30:I30"/>
    <mergeCell ref="D31:I31"/>
    <mergeCell ref="D32:I32"/>
    <mergeCell ref="D33:I33"/>
    <mergeCell ref="C36:D36"/>
    <mergeCell ref="H36:I36"/>
    <mergeCell ref="C37:D37"/>
    <mergeCell ref="H37:I37"/>
    <mergeCell ref="D35:I35"/>
    <mergeCell ref="C41:D41"/>
    <mergeCell ref="J43:P43"/>
    <mergeCell ref="J44:P44"/>
    <mergeCell ref="C38:E38"/>
    <mergeCell ref="H38:I38"/>
    <mergeCell ref="C39:D39"/>
    <mergeCell ref="H39:I39"/>
    <mergeCell ref="C40:D40"/>
    <mergeCell ref="H40:I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D614-DB94-4C90-BA42-6D8834C1D2BB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0275-9022-4081-B657-58F440450559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LEGISLACION LABORAL 207-A</vt:lpstr>
      <vt:lpstr>LEGISLACION LABORAL 207-B</vt:lpstr>
      <vt:lpstr>LEGISLACION LABORAL 207-C</vt:lpstr>
      <vt:lpstr>ENTORNO MACROECONOMICO 407-C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2025-06-04T02:03:05Z</dcterms:modified>
</cp:coreProperties>
</file>