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SEMESTRE FEBRERO - JUNIO 2025\"/>
    </mc:Choice>
  </mc:AlternateContent>
  <xr:revisionPtr revIDLastSave="0" documentId="8_{CE8E915F-C6AE-497D-9768-58C20A55E76E}" xr6:coauthVersionLast="47" xr6:coauthVersionMax="47" xr10:uidLastSave="{00000000-0000-0000-0000-000000000000}"/>
  <bookViews>
    <workbookView xWindow="-98" yWindow="-98" windowWidth="19396" windowHeight="10395" firstSheet="1" activeTab="3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30" l="1"/>
  <c r="L15" i="30"/>
  <c r="L14" i="30"/>
  <c r="F23" i="30"/>
  <c r="E23" i="30"/>
  <c r="L16" i="10"/>
  <c r="L15" i="10"/>
  <c r="L14" i="10"/>
  <c r="L16" i="31"/>
  <c r="L15" i="31"/>
  <c r="L14" i="31"/>
  <c r="L16" i="29"/>
  <c r="L15" i="29"/>
  <c r="L14" i="29"/>
  <c r="F23" i="32" l="1"/>
  <c r="E23" i="32"/>
  <c r="B32" i="32" l="1"/>
  <c r="N23" i="32"/>
  <c r="M23" i="32"/>
  <c r="K23" i="32"/>
  <c r="G23" i="32"/>
  <c r="L16" i="32"/>
  <c r="L15" i="32"/>
  <c r="L14" i="32"/>
  <c r="B32" i="31"/>
  <c r="N23" i="31"/>
  <c r="M23" i="31"/>
  <c r="K23" i="31"/>
  <c r="L23" i="31" s="1"/>
  <c r="G23" i="31"/>
  <c r="F23" i="31"/>
  <c r="E23" i="31"/>
  <c r="B32" i="30"/>
  <c r="N23" i="30"/>
  <c r="M23" i="30"/>
  <c r="K23" i="30"/>
  <c r="G23" i="30"/>
  <c r="B32" i="29"/>
  <c r="N23" i="29"/>
  <c r="M23" i="29"/>
  <c r="K23" i="29"/>
  <c r="G23" i="29"/>
  <c r="F23" i="29"/>
  <c r="E23" i="29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H20" i="24"/>
  <c r="H21" i="24"/>
  <c r="L24" i="23"/>
  <c r="H16" i="23"/>
  <c r="L23" i="32" l="1"/>
  <c r="H15" i="23"/>
  <c r="L15" i="23"/>
  <c r="H24" i="23"/>
  <c r="L27" i="23"/>
  <c r="H26" i="24"/>
  <c r="L27" i="24"/>
  <c r="H20" i="23"/>
  <c r="L26" i="23"/>
  <c r="H25" i="24"/>
  <c r="L26" i="24"/>
  <c r="L23" i="30"/>
  <c r="I23" i="32"/>
  <c r="L23" i="29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E1301C9-583C-4B72-AC4C-438A3BEE5E3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C3F5B88B-83BE-438C-90E0-D16906A5E19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E5302FB7-22F7-48D7-B068-6408D011A10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570366E2-EF7B-4784-A3BC-A9B3E0919A0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<sst xmlns="http://schemas.openxmlformats.org/spreadsheetml/2006/main" count="357" uniqueCount="52">
  <si>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</si>
  <si>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</si>
  <si>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</si>
  <si>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</si>
  <si>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</si>
  <si>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</si>
  <si>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</si>
  <si>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</si>
  <si>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</si>
  <si>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</si>
  <si>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</si>
  <si>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</si>
  <si>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</si>
  <si>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</si>
  <si>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</si>
  <si>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</si>
  <si>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</si>
  <si>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</si>
  <si>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</si>
  <si>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</si>
  <si>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</si>
  <si>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</si>
  <si>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</si>
  <si>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</si>
  <si>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</si>
  <si>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</si>
  <si>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</si>
  <si>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</si>
  <si>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</si>
  <si>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</si>
  <si>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</si>
  <si>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</si>
  <si>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</si>
  <si>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l</t>
  </si>
  <si>
    <t>EN GESTION EMPRESARIAL</t>
  </si>
  <si>
    <t>M.E. ANA DEL CARMEN TORRES VIRGEN</t>
  </si>
  <si>
    <t>IGEM</t>
  </si>
  <si>
    <t>MTRA. ANA KARENINA CORDOBA FERMAN</t>
  </si>
  <si>
    <t>LEGISLACION LABORAL</t>
  </si>
  <si>
    <t>207 A</t>
  </si>
  <si>
    <t>207 B</t>
  </si>
  <si>
    <t>207 C</t>
  </si>
  <si>
    <t>FEBRERO - JUNIO 2025</t>
  </si>
  <si>
    <t>2°</t>
  </si>
  <si>
    <t>3°</t>
  </si>
  <si>
    <t>4°</t>
  </si>
  <si>
    <t>FINAL</t>
  </si>
  <si>
    <t>ENTORNO MACROECONOMICO</t>
  </si>
  <si>
    <t>407-C</t>
  </si>
  <si>
    <t>III</t>
  </si>
  <si>
    <t>IV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</si>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</sst>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topLeftCell="A11" zoomScale="93" zoomScaleNormal="93" zoomScaleSheetLayoutView="100" workbookViewId="0">
      <selection activeCell="A25" sqref="A25:N25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1" width="7.59765625" style="1" customWidth="1"/>
    <col min="12" max="12" width="8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1" t="s">
        <v>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ht="13.15" x14ac:dyDescent="0.4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8" t="s">
        <v>38</v>
      </c>
      <c r="B14" s="9" t="s">
        <v>33</v>
      </c>
      <c r="C14" s="9" t="s">
        <v>39</v>
      </c>
      <c r="D14" s="9" t="s">
        <v>36</v>
      </c>
      <c r="E14" s="9"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>K14/E15</f>
        <v>0</v>
      </c>
      <c r="M14" s="9">
        <v>96</v>
      </c>
      <c r="N14" s="15">
        <v>0.72</v>
      </c>
    </row>
    <row r="15" spans="1:14" s="11" customFormat="1" x14ac:dyDescent="0.35">
      <c r="A15" s="8" t="s">
        <v>38</v>
      </c>
      <c r="B15" s="9" t="s">
        <v>21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95</v>
      </c>
      <c r="N15" s="15">
        <v>0.65</v>
      </c>
    </row>
    <row r="16" spans="1:14" s="11" customFormat="1" x14ac:dyDescent="0.35">
      <c r="A16" s="8" t="s">
        <v>38</v>
      </c>
      <c r="B16" s="9" t="s">
        <v>21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35">
      <c r="A17" s="8" t="s">
        <v>47</v>
      </c>
      <c r="B17" s="9" t="s">
        <v>21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0.67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69</v>
      </c>
      <c r="G23" s="17">
        <f>SUM(G14:G22)</f>
        <v>0</v>
      </c>
      <c r="H23" s="18"/>
      <c r="I23" s="17">
        <f t="shared" ref="I23" si="0">(E23-SUM(F23:G23))-K23</f>
        <v>0</v>
      </c>
      <c r="J23" s="18"/>
      <c r="K23" s="17">
        <f>SUM(K14:K22)</f>
        <v>0</v>
      </c>
      <c r="L23" s="18">
        <f t="shared" ref="L23" si="1">K23/E23</f>
        <v>0</v>
      </c>
      <c r="M23" s="17">
        <f>AVERAGE(M14:M22)</f>
        <v>95.75</v>
      </c>
      <c r="N23" s="19">
        <f>AVERAGE(N14:N22)</f>
        <v>0.70750000000000002</v>
      </c>
    </row>
    <row r="25" spans="1:14" ht="120" customHeight="1" x14ac:dyDescent="0.3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35">
      <c r="A27" s="12"/>
    </row>
    <row r="28" spans="1:14" ht="13.15" x14ac:dyDescent="0.4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35">
      <c r="B29" s="30"/>
      <c r="C29" s="30"/>
      <c r="D29" s="30"/>
      <c r="G29" s="31"/>
      <c r="H29" s="31"/>
      <c r="I29" s="31"/>
      <c r="J29" s="31"/>
    </row>
    <row r="30" spans="1:14" hidden="1" x14ac:dyDescent="0.35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35"/>
    <row r="32" spans="1:14" ht="45" customHeight="1" x14ac:dyDescent="0.35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N32"/>
  <sheetViews>
    <sheetView topLeftCell="A5" zoomScale="93" zoomScaleNormal="93" zoomScaleSheetLayoutView="100" workbookViewId="0">
      <selection activeCell="B18" sqref="B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1" t="s">
        <v>43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ht="13.15" x14ac:dyDescent="0.4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8" t="s">
        <v>38</v>
      </c>
      <c r="B14" s="9" t="s">
        <v>30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93</v>
      </c>
      <c r="N14" s="15">
        <v>0.78</v>
      </c>
    </row>
    <row r="15" spans="1:14" s="11" customFormat="1" x14ac:dyDescent="0.35">
      <c r="A15" s="8" t="s">
        <v>38</v>
      </c>
      <c r="B15" s="9" t="s">
        <v>30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91</v>
      </c>
      <c r="N15" s="15">
        <v>0.47</v>
      </c>
    </row>
    <row r="16" spans="1:14" s="11" customFormat="1" x14ac:dyDescent="0.35">
      <c r="A16" s="8" t="s">
        <v>38</v>
      </c>
      <c r="B16" s="9" t="s">
        <v>30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99</v>
      </c>
      <c r="N16" s="15">
        <v>0.95</v>
      </c>
    </row>
    <row r="17" spans="1:14" s="11" customFormat="1" x14ac:dyDescent="0.35">
      <c r="A17" s="8" t="s">
        <v>47</v>
      </c>
      <c r="B17" s="9" t="s">
        <v>30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0.67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0.71750000000000003</v>
      </c>
    </row>
    <row r="25" spans="1:14" ht="120" customHeight="1" x14ac:dyDescent="0.3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35">
      <c r="A27" s="12"/>
    </row>
    <row r="28" spans="1:14" ht="13.15" x14ac:dyDescent="0.4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35">
      <c r="B29" s="30"/>
      <c r="C29" s="30"/>
      <c r="D29" s="30"/>
      <c r="G29" s="31"/>
      <c r="H29" s="31"/>
      <c r="I29" s="31"/>
      <c r="J29" s="31"/>
    </row>
    <row r="30" spans="1:14" hidden="1" x14ac:dyDescent="0.35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35"/>
    <row r="32" spans="1:14" ht="45" customHeight="1" x14ac:dyDescent="0.35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F14" sqref="F14:F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1" t="s">
        <v>44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ht="13.15" x14ac:dyDescent="0.4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8" t="s">
        <v>38</v>
      </c>
      <c r="B14" s="9" t="s">
        <v>49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0.89</v>
      </c>
    </row>
    <row r="15" spans="1:14" s="11" customFormat="1" x14ac:dyDescent="0.35">
      <c r="A15" s="8" t="s">
        <v>38</v>
      </c>
      <c r="B15" s="9" t="s">
        <v>49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92</v>
      </c>
      <c r="N15" s="15">
        <v>0.53</v>
      </c>
    </row>
    <row r="16" spans="1:14" s="11" customFormat="1" x14ac:dyDescent="0.35">
      <c r="A16" s="8" t="s">
        <v>38</v>
      </c>
      <c r="B16" s="9" t="s">
        <v>49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0.79</v>
      </c>
    </row>
    <row r="17" spans="1:14" s="11" customFormat="1" x14ac:dyDescent="0.35">
      <c r="A17" s="8" t="s">
        <v>47</v>
      </c>
      <c r="B17" s="9" t="s">
        <v>49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93</v>
      </c>
      <c r="N17" s="15">
        <v>0.6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94</v>
      </c>
      <c r="N23" s="19">
        <f>AVERAGE(N14:N22)</f>
        <v>0.70250000000000001</v>
      </c>
    </row>
    <row r="25" spans="1:14" ht="120" customHeight="1" x14ac:dyDescent="0.3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35">
      <c r="A27" s="12"/>
    </row>
    <row r="28" spans="1:14" ht="13.15" x14ac:dyDescent="0.4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35">
      <c r="B29" s="30"/>
      <c r="C29" s="30"/>
      <c r="D29" s="30"/>
      <c r="G29" s="31"/>
      <c r="H29" s="31"/>
      <c r="I29" s="31"/>
      <c r="J29" s="31"/>
    </row>
    <row r="30" spans="1:14" hidden="1" x14ac:dyDescent="0.35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35"/>
    <row r="32" spans="1:14" ht="45" customHeight="1" x14ac:dyDescent="0.35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32"/>
  <sheetViews>
    <sheetView tabSelected="1" topLeftCell="A2" zoomScale="93" zoomScaleNormal="93" zoomScaleSheetLayoutView="100" workbookViewId="0">
      <selection activeCell="J23" sqref="J23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31" t="s">
        <v>45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4" ht="13.15" x14ac:dyDescent="0.4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8" t="s">
        <v>38</v>
      </c>
      <c r="B14" s="9" t="s">
        <v>50</v>
      </c>
      <c r="C14" s="9" t="s">
        <v>39</v>
      </c>
      <c r="D14" s="9" t="s">
        <v>36</v>
      </c>
      <c r="E14" s="9">
        <v>18</v>
      </c>
      <c r="F14" s="9">
        <v>17</v>
      </c>
      <c r="G14" s="9"/>
      <c r="H14" s="10"/>
      <c r="I14" s="9">
        <v>1</v>
      </c>
      <c r="J14" s="10"/>
      <c r="K14" s="9">
        <v>0</v>
      </c>
      <c r="L14" s="10">
        <f>K14/E15</f>
        <v>0</v>
      </c>
      <c r="M14" s="9">
        <v>94</v>
      </c>
      <c r="N14" s="15">
        <v>0.89</v>
      </c>
    </row>
    <row r="15" spans="1:14" s="11" customFormat="1" x14ac:dyDescent="0.35">
      <c r="A15" s="8" t="s">
        <v>38</v>
      </c>
      <c r="B15" s="9" t="s">
        <v>50</v>
      </c>
      <c r="C15" s="9" t="s">
        <v>40</v>
      </c>
      <c r="D15" s="9" t="s">
        <v>36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f>K15/E16</f>
        <v>0</v>
      </c>
      <c r="M15" s="9">
        <v>94</v>
      </c>
      <c r="N15" s="15">
        <v>0.59</v>
      </c>
    </row>
    <row r="16" spans="1:14" s="11" customFormat="1" x14ac:dyDescent="0.35">
      <c r="A16" s="8" t="s">
        <v>38</v>
      </c>
      <c r="B16" s="9" t="s">
        <v>50</v>
      </c>
      <c r="C16" s="9" t="s">
        <v>41</v>
      </c>
      <c r="D16" s="9" t="s">
        <v>36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f>K16/E17</f>
        <v>0</v>
      </c>
      <c r="M16" s="9">
        <v>97</v>
      </c>
      <c r="N16" s="15">
        <v>0.89</v>
      </c>
    </row>
    <row r="17" spans="1:14" s="11" customFormat="1" x14ac:dyDescent="0.35">
      <c r="A17" s="8" t="s">
        <v>47</v>
      </c>
      <c r="B17" s="9" t="s">
        <v>50</v>
      </c>
      <c r="C17" s="9" t="s">
        <v>48</v>
      </c>
      <c r="D17" s="9" t="s">
        <v>36</v>
      </c>
      <c r="E17" s="9">
        <v>15</v>
      </c>
      <c r="F17" s="9">
        <v>15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0.73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68</v>
      </c>
      <c r="G23" s="17">
        <f>SUM(G14:G22)</f>
        <v>0</v>
      </c>
      <c r="H23" s="18"/>
      <c r="I23" s="17">
        <v>1</v>
      </c>
      <c r="J23" s="18"/>
      <c r="K23" s="17">
        <f>SUM(K14:K22)</f>
        <v>0</v>
      </c>
      <c r="L23" s="18">
        <f t="shared" ref="L23" si="0">K23/E23</f>
        <v>0</v>
      </c>
      <c r="M23" s="17">
        <f>AVERAGE(M14:M22)</f>
        <v>95</v>
      </c>
      <c r="N23" s="19">
        <f>AVERAGE(N14:N22)</f>
        <v>0.77500000000000002</v>
      </c>
    </row>
    <row r="25" spans="1:14" ht="120" customHeight="1" x14ac:dyDescent="0.3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35">
      <c r="A27" s="12"/>
    </row>
    <row r="28" spans="1:14" ht="13.15" x14ac:dyDescent="0.4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35">
      <c r="B29" s="30"/>
      <c r="C29" s="30"/>
      <c r="D29" s="30"/>
      <c r="G29" s="31"/>
      <c r="H29" s="31"/>
      <c r="I29" s="31"/>
      <c r="J29" s="31"/>
    </row>
    <row r="30" spans="1:14" hidden="1" x14ac:dyDescent="0.35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35"/>
    <row r="32" spans="1:14" ht="45" customHeight="1" x14ac:dyDescent="0.35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R32"/>
  <sheetViews>
    <sheetView topLeftCell="A8" zoomScale="93" zoomScaleNormal="93" zoomScaleSheetLayoutView="100" workbookViewId="0">
      <selection activeCell="J18" sqref="J18:J19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8632812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9765625" style="1" customWidth="1"/>
    <col min="13" max="16384" width="11.3984375" style="1"/>
  </cols>
  <sheetData>
    <row r="1" spans="1:18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8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8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8" ht="13.15" x14ac:dyDescent="0.4">
      <c r="A6" s="40" t="s">
        <v>2</v>
      </c>
      <c r="B6" s="40"/>
      <c r="C6" s="40"/>
      <c r="D6" s="40"/>
      <c r="E6" s="41" t="s">
        <v>34</v>
      </c>
      <c r="F6" s="41"/>
      <c r="G6" s="41"/>
      <c r="H6" s="41"/>
      <c r="I6" s="3"/>
      <c r="J6" s="3"/>
      <c r="K6" s="3"/>
      <c r="L6" s="3"/>
      <c r="M6" s="3"/>
      <c r="N6" s="3"/>
    </row>
    <row r="7" spans="1:18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15" x14ac:dyDescent="0.4">
      <c r="A8" s="4" t="s">
        <v>3</v>
      </c>
      <c r="B8" s="31" t="s">
        <v>46</v>
      </c>
      <c r="C8" s="31"/>
      <c r="D8" s="14" t="s">
        <v>5</v>
      </c>
      <c r="E8" s="5">
        <v>4</v>
      </c>
      <c r="G8" s="4" t="s">
        <v>6</v>
      </c>
      <c r="H8" s="5">
        <v>2</v>
      </c>
      <c r="I8" s="38" t="s">
        <v>7</v>
      </c>
      <c r="J8" s="38"/>
      <c r="K8" s="38"/>
      <c r="L8" s="31" t="s">
        <v>42</v>
      </c>
      <c r="M8" s="31"/>
      <c r="N8" s="31"/>
    </row>
    <row r="10" spans="1:18" ht="13.15" x14ac:dyDescent="0.4">
      <c r="A10" s="4" t="s">
        <v>8</v>
      </c>
      <c r="B10" s="31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O10" s="11"/>
      <c r="P10" s="11"/>
      <c r="Q10" s="11"/>
      <c r="R10" s="11"/>
    </row>
    <row r="11" spans="1:18" ht="13.15" thickBot="1" x14ac:dyDescent="0.4">
      <c r="B11" s="6"/>
      <c r="C11" s="6"/>
      <c r="E11" s="6"/>
      <c r="F11" s="6"/>
      <c r="G11" s="6"/>
      <c r="H11" s="6"/>
      <c r="I11" s="6"/>
      <c r="J11" s="6"/>
      <c r="K11" s="6"/>
      <c r="O11" s="11"/>
      <c r="P11" s="11"/>
      <c r="Q11" s="11"/>
      <c r="R11" s="11"/>
    </row>
    <row r="12" spans="1:18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  <c r="O12" s="11"/>
      <c r="P12" s="11"/>
      <c r="Q12" s="11"/>
      <c r="R12" s="11"/>
    </row>
    <row r="13" spans="1:18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  <c r="O13" s="11"/>
      <c r="P13" s="11"/>
      <c r="Q13" s="11"/>
      <c r="R13" s="11"/>
    </row>
    <row r="14" spans="1:18" s="11" customFormat="1" x14ac:dyDescent="0.35">
      <c r="A14" s="8" t="s">
        <v>38</v>
      </c>
      <c r="B14" s="9" t="s">
        <v>51</v>
      </c>
      <c r="C14" s="9" t="s">
        <v>39</v>
      </c>
      <c r="D14" s="9" t="s">
        <v>36</v>
      </c>
      <c r="E14" s="9">
        <v>18</v>
      </c>
      <c r="F14" s="9">
        <v>17</v>
      </c>
      <c r="G14" s="9">
        <v>0</v>
      </c>
      <c r="H14" s="10">
        <v>0.94</v>
      </c>
      <c r="I14" s="9">
        <v>1</v>
      </c>
      <c r="J14" s="10">
        <v>0.06</v>
      </c>
      <c r="K14" s="9">
        <v>0</v>
      </c>
      <c r="L14" s="10">
        <f>K14/E15</f>
        <v>0</v>
      </c>
      <c r="M14" s="9">
        <v>94</v>
      </c>
      <c r="N14" s="15">
        <v>0.89</v>
      </c>
    </row>
    <row r="15" spans="1:18" s="11" customFormat="1" x14ac:dyDescent="0.35">
      <c r="A15" s="8" t="s">
        <v>38</v>
      </c>
      <c r="B15" s="9" t="s">
        <v>51</v>
      </c>
      <c r="C15" s="9" t="s">
        <v>40</v>
      </c>
      <c r="D15" s="9" t="s">
        <v>36</v>
      </c>
      <c r="E15" s="9">
        <v>17</v>
      </c>
      <c r="F15" s="9">
        <v>17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>K15/E16</f>
        <v>0</v>
      </c>
      <c r="M15" s="9">
        <v>91</v>
      </c>
      <c r="N15" s="15">
        <v>0.53</v>
      </c>
    </row>
    <row r="16" spans="1:18" s="11" customFormat="1" x14ac:dyDescent="0.35">
      <c r="A16" s="8" t="s">
        <v>38</v>
      </c>
      <c r="B16" s="9" t="s">
        <v>51</v>
      </c>
      <c r="C16" s="9" t="s">
        <v>41</v>
      </c>
      <c r="D16" s="9" t="s">
        <v>36</v>
      </c>
      <c r="E16" s="9">
        <v>19</v>
      </c>
      <c r="F16" s="9">
        <v>18</v>
      </c>
      <c r="G16" s="9">
        <v>0</v>
      </c>
      <c r="H16" s="10">
        <v>0.95</v>
      </c>
      <c r="I16" s="9">
        <v>1</v>
      </c>
      <c r="J16" s="10">
        <v>0.05</v>
      </c>
      <c r="K16" s="9">
        <v>0</v>
      </c>
      <c r="L16" s="10">
        <f>K16/E17</f>
        <v>0</v>
      </c>
      <c r="M16" s="9">
        <v>98</v>
      </c>
      <c r="N16" s="15">
        <v>0.79</v>
      </c>
    </row>
    <row r="17" spans="1:14" s="11" customFormat="1" x14ac:dyDescent="0.35">
      <c r="A17" s="8" t="s">
        <v>47</v>
      </c>
      <c r="B17" s="9" t="s">
        <v>51</v>
      </c>
      <c r="C17" s="9" t="s">
        <v>48</v>
      </c>
      <c r="D17" s="9" t="s">
        <v>36</v>
      </c>
      <c r="E17" s="9">
        <v>15</v>
      </c>
      <c r="F17" s="9">
        <v>15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v>0</v>
      </c>
      <c r="M17" s="9">
        <v>94</v>
      </c>
      <c r="N17" s="15">
        <v>0.6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10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69</v>
      </c>
      <c r="F23" s="17">
        <f>SUM(F14:F22)</f>
        <v>67</v>
      </c>
      <c r="G23" s="17">
        <f>SUM(G14:G22)</f>
        <v>0</v>
      </c>
      <c r="H23" s="18">
        <v>0.96</v>
      </c>
      <c r="I23" s="17">
        <v>0</v>
      </c>
      <c r="J23" s="18">
        <v>0.04</v>
      </c>
      <c r="K23" s="17">
        <f>SUM(K14:K22)</f>
        <v>0</v>
      </c>
      <c r="L23" s="18">
        <f t="shared" ref="L23" si="0">K23/E23</f>
        <v>0</v>
      </c>
      <c r="M23" s="17">
        <f>AVERAGE(M14:M22)</f>
        <v>94.25</v>
      </c>
      <c r="N23" s="19">
        <f>AVERAGE(N14:N22)</f>
        <v>0.70250000000000001</v>
      </c>
    </row>
    <row r="25" spans="1:14" ht="120" customHeight="1" x14ac:dyDescent="0.35">
      <c r="A25" s="29" t="s">
        <v>26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7" spans="1:14" x14ac:dyDescent="0.35">
      <c r="A27" s="12"/>
    </row>
    <row r="28" spans="1:14" ht="13.15" x14ac:dyDescent="0.4">
      <c r="B28" s="32" t="s">
        <v>27</v>
      </c>
      <c r="C28" s="32"/>
      <c r="D28" s="32"/>
      <c r="G28" s="33" t="s">
        <v>28</v>
      </c>
      <c r="H28" s="33"/>
      <c r="I28" s="33"/>
      <c r="J28" s="33"/>
    </row>
    <row r="29" spans="1:14" ht="62.25" customHeight="1" x14ac:dyDescent="0.35">
      <c r="B29" s="30"/>
      <c r="C29" s="30"/>
      <c r="D29" s="30"/>
      <c r="G29" s="31"/>
      <c r="H29" s="31"/>
      <c r="I29" s="31"/>
      <c r="J29" s="31"/>
    </row>
    <row r="30" spans="1:14" hidden="1" x14ac:dyDescent="0.35">
      <c r="A30" s="23" t="e">
        <v>#REF!</v>
      </c>
      <c r="B30" s="23"/>
      <c r="C30" s="6"/>
      <c r="E30" s="23"/>
      <c r="F30" s="23"/>
      <c r="G30" s="23"/>
      <c r="H30" s="23"/>
    </row>
    <row r="31" spans="1:14" hidden="1" x14ac:dyDescent="0.35"/>
    <row r="32" spans="1:14" ht="45" customHeight="1" x14ac:dyDescent="0.35">
      <c r="B32" s="24" t="str">
        <f>B10</f>
        <v>M.E. ANA DEL CARMEN TORRES VIRGEN</v>
      </c>
      <c r="C32" s="24"/>
      <c r="D32" s="24"/>
      <c r="E32" s="13"/>
      <c r="F32" s="13"/>
      <c r="G32" s="24" t="s">
        <v>37</v>
      </c>
      <c r="H32" s="24"/>
      <c r="I32" s="24"/>
      <c r="J32" s="24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31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1">
        <v>2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ht="13.15" x14ac:dyDescent="0.4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9" t="str">
        <f>'REPORTE FINAL'!A14</f>
        <v>LEGISLACION LABORAL</v>
      </c>
      <c r="B14" s="9" t="s">
        <v>30</v>
      </c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5">
      <c r="A32" s="12"/>
    </row>
    <row r="33" spans="1:10" ht="13.15" x14ac:dyDescent="0.4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35">
      <c r="B34" s="30"/>
      <c r="C34" s="30"/>
      <c r="D34" s="30"/>
      <c r="G34" s="31"/>
      <c r="H34" s="31"/>
      <c r="I34" s="31"/>
      <c r="J34" s="31"/>
    </row>
    <row r="35" spans="1:10" hidden="1" x14ac:dyDescent="0.3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5"/>
    <row r="37" spans="1:10" ht="45" customHeight="1" x14ac:dyDescent="0.35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1">
        <v>3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ht="13.15" x14ac:dyDescent="0.4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5">
      <c r="A32" s="12"/>
    </row>
    <row r="33" spans="1:10" ht="13.15" x14ac:dyDescent="0.4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35">
      <c r="B34" s="30"/>
      <c r="C34" s="30"/>
      <c r="D34" s="30"/>
      <c r="G34" s="31"/>
      <c r="H34" s="31"/>
      <c r="I34" s="31"/>
      <c r="J34" s="31"/>
    </row>
    <row r="35" spans="1:10" hidden="1" x14ac:dyDescent="0.3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5"/>
    <row r="37" spans="1:10" ht="45" customHeight="1" x14ac:dyDescent="0.35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9765625" style="1" bestFit="1" customWidth="1"/>
    <col min="4" max="4" width="21.86328125" style="1" customWidth="1"/>
    <col min="5" max="5" width="9.3984375" style="1" customWidth="1"/>
    <col min="6" max="12" width="7.59765625" style="1" customWidth="1"/>
    <col min="13" max="16384" width="11.3984375" style="1"/>
  </cols>
  <sheetData>
    <row r="1" spans="1:14" ht="62.25" customHeight="1" x14ac:dyDescent="0.3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3" t="s">
        <v>29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3.15" x14ac:dyDescent="0.4">
      <c r="A6" s="40" t="s">
        <v>2</v>
      </c>
      <c r="B6" s="40"/>
      <c r="C6" s="40"/>
      <c r="D6" s="40"/>
      <c r="E6" s="41" t="s">
        <v>32</v>
      </c>
      <c r="F6" s="41"/>
      <c r="G6" s="41"/>
      <c r="H6" s="41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31">
        <v>4</v>
      </c>
      <c r="C8" s="31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2</v>
      </c>
      <c r="I8" s="38" t="s">
        <v>7</v>
      </c>
      <c r="J8" s="38"/>
      <c r="K8" s="38"/>
      <c r="L8" s="31" t="str">
        <f>'REPORTE FINAL'!L8</f>
        <v>FEBRERO - JUNIO 2025</v>
      </c>
      <c r="M8" s="31"/>
      <c r="N8" s="31"/>
    </row>
    <row r="10" spans="1:14" ht="13.15" x14ac:dyDescent="0.4">
      <c r="A10" s="4" t="s">
        <v>8</v>
      </c>
      <c r="B10" s="31" t="str">
        <f>'REPORTE FINAL'!B10</f>
        <v>M.E. ANA DEL CARMEN TORRES VIRGEN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.15" x14ac:dyDescent="0.35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35">
      <c r="A14" s="9" t="str">
        <f>'REPORTE FINAL'!A14</f>
        <v>LEGISLACION LABORAL</v>
      </c>
      <c r="B14" s="9"/>
      <c r="C14" s="9" t="str">
        <f>'REPORTE FINAL'!C14</f>
        <v>207 A</v>
      </c>
      <c r="D14" s="9" t="str">
        <f>'REPORTE FINAL'!D14</f>
        <v>IGEM</v>
      </c>
      <c r="E14" s="9">
        <f>'REPORTE FINAL'!E14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35">
      <c r="A15" s="9" t="str">
        <f>'REPORTE FINAL'!A15</f>
        <v>LEGISLACION LABORAL</v>
      </c>
      <c r="B15" s="9"/>
      <c r="C15" s="9" t="str">
        <f>'REPORTE FINAL'!C15</f>
        <v>207 B</v>
      </c>
      <c r="D15" s="9" t="str">
        <f>'REPORTE FINAL'!D15</f>
        <v>IGEM</v>
      </c>
      <c r="E15" s="9">
        <f>'REPORTE FINAL'!E15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35">
      <c r="A16" s="9" t="str">
        <f>'REPORTE FINAL'!A16</f>
        <v>LEGISLACION LABORAL</v>
      </c>
      <c r="B16" s="9"/>
      <c r="C16" s="9" t="str">
        <f>'REPORTE FINAL'!C16</f>
        <v>207 C</v>
      </c>
      <c r="D16" s="9" t="str">
        <f>'REPORTE FINAL'!D16</f>
        <v>IGEM</v>
      </c>
      <c r="E16" s="9">
        <f>'REPORTE FINAL'!E16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35">
      <c r="A17" s="9" t="str">
        <f>'REPORTE FINAL'!A17</f>
        <v>ENTORNO MACROECONOMICO</v>
      </c>
      <c r="B17" s="9"/>
      <c r="C17" s="9" t="str">
        <f>'REPORTE FINAL'!C17</f>
        <v>407-C</v>
      </c>
      <c r="D17" s="9" t="str">
        <f>'REPORTE FINAL'!D17</f>
        <v>IGEM</v>
      </c>
      <c r="E17" s="9">
        <f>'REPORTE FINAL'!E17</f>
        <v>15</v>
      </c>
      <c r="F17" s="9"/>
      <c r="G17" s="9"/>
      <c r="H17" s="10">
        <f t="shared" si="0"/>
        <v>0</v>
      </c>
      <c r="I17" s="9">
        <f t="shared" si="1"/>
        <v>15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35">
      <c r="A32" s="12"/>
    </row>
    <row r="33" spans="1:10" ht="13.15" x14ac:dyDescent="0.4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35">
      <c r="B34" s="30"/>
      <c r="C34" s="30"/>
      <c r="D34" s="30"/>
      <c r="G34" s="31"/>
      <c r="H34" s="31"/>
      <c r="I34" s="31"/>
      <c r="J34" s="31"/>
    </row>
    <row r="35" spans="1:10" hidden="1" x14ac:dyDescent="0.3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5"/>
    <row r="37" spans="1:10" ht="45" customHeight="1" x14ac:dyDescent="0.35">
      <c r="B37" s="24" t="str">
        <f>B10</f>
        <v>M.E. ANA DEL CARMEN TORRES VIRGEN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2025-06-17T00:36:33Z</dcterms:modified>
  <cp:category/>
  <cp:contentStatus/>
</cp:coreProperties>
</file>