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EM_FEB_JUL_2025\REPORTES_FEB_JUN_25\SGI\SEG_REPORTE_31_MARZO_25\"/>
    </mc:Choice>
  </mc:AlternateContent>
  <xr:revisionPtr revIDLastSave="0" documentId="13_ncr:1_{1B6D2510-F6CD-4A77-A8AB-5D9C336E7321}" xr6:coauthVersionLast="47" xr6:coauthVersionMax="47" xr10:uidLastSave="{00000000-0000-0000-0000-000000000000}"/>
  <bookViews>
    <workbookView xWindow="150" yWindow="90" windowWidth="9070" windowHeight="990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2" i="1" l="1"/>
  <c r="M22" i="1"/>
  <c r="I22" i="1"/>
  <c r="H22" i="1"/>
  <c r="F22" i="1"/>
  <c r="E22" i="1"/>
  <c r="E8" i="2" l="1"/>
  <c r="G22" i="1"/>
  <c r="L18" i="5"/>
  <c r="J18" i="5"/>
  <c r="H18" i="5"/>
  <c r="L17" i="5"/>
  <c r="J17" i="5"/>
  <c r="H17" i="5"/>
  <c r="L16" i="5"/>
  <c r="J16" i="5"/>
  <c r="H16" i="5"/>
  <c r="L15" i="5"/>
  <c r="J15" i="5"/>
  <c r="H15" i="5"/>
  <c r="L14" i="5"/>
  <c r="J14" i="5"/>
  <c r="H14" i="5"/>
  <c r="L18" i="4"/>
  <c r="J18" i="4"/>
  <c r="H18" i="4"/>
  <c r="L17" i="4"/>
  <c r="J17" i="4"/>
  <c r="H17" i="4"/>
  <c r="L16" i="4"/>
  <c r="J16" i="4"/>
  <c r="H16" i="4"/>
  <c r="L15" i="4"/>
  <c r="J15" i="4"/>
  <c r="H15" i="4"/>
  <c r="L14" i="4"/>
  <c r="J14" i="4"/>
  <c r="H14" i="4"/>
  <c r="L18" i="3"/>
  <c r="J18" i="3"/>
  <c r="H18" i="3"/>
  <c r="L17" i="3"/>
  <c r="J17" i="3"/>
  <c r="H17" i="3"/>
  <c r="L16" i="3"/>
  <c r="J16" i="3"/>
  <c r="H16" i="3"/>
  <c r="L15" i="3"/>
  <c r="J15" i="3"/>
  <c r="H15" i="3"/>
  <c r="L14" i="3"/>
  <c r="J14" i="3"/>
  <c r="H14" i="3"/>
  <c r="L18" i="2"/>
  <c r="J18" i="2"/>
  <c r="H18" i="2"/>
  <c r="L17" i="2"/>
  <c r="J17" i="2"/>
  <c r="H17" i="2"/>
  <c r="L16" i="2"/>
  <c r="J16" i="2"/>
  <c r="H16" i="2"/>
  <c r="L15" i="2"/>
  <c r="J15" i="2"/>
  <c r="H15" i="2"/>
  <c r="L14" i="2"/>
  <c r="J14" i="2"/>
  <c r="H14" i="2"/>
  <c r="H16" i="1"/>
  <c r="N22" i="5"/>
  <c r="M22" i="5"/>
  <c r="K22" i="5"/>
  <c r="G22" i="5"/>
  <c r="F22" i="5"/>
  <c r="E22" i="5"/>
  <c r="H22" i="5" s="1"/>
  <c r="N26" i="4"/>
  <c r="M26" i="4"/>
  <c r="K26" i="4"/>
  <c r="G26" i="4"/>
  <c r="F26" i="4"/>
  <c r="E26" i="4"/>
  <c r="I26" i="4" s="1"/>
  <c r="J26" i="4" s="1"/>
  <c r="N22" i="3"/>
  <c r="M22" i="3"/>
  <c r="K22" i="3"/>
  <c r="G22" i="3"/>
  <c r="F22" i="3"/>
  <c r="E22" i="3"/>
  <c r="N22" i="2"/>
  <c r="M22" i="2"/>
  <c r="K22" i="2"/>
  <c r="G22" i="2"/>
  <c r="F22" i="2"/>
  <c r="E22" i="2"/>
  <c r="I22" i="3" l="1"/>
  <c r="J22" i="3" s="1"/>
  <c r="I22" i="2"/>
  <c r="J22" i="2" s="1"/>
  <c r="L22" i="2"/>
  <c r="L22" i="5"/>
  <c r="L26" i="4"/>
  <c r="L22" i="3"/>
  <c r="I22" i="5"/>
  <c r="J22" i="5" s="1"/>
  <c r="H26" i="4"/>
  <c r="H22" i="3"/>
  <c r="H22" i="2"/>
  <c r="B31" i="5" l="1"/>
  <c r="B35" i="4"/>
  <c r="B31" i="3"/>
  <c r="B31" i="2"/>
  <c r="J18" i="1"/>
  <c r="L18" i="1"/>
  <c r="H18" i="1"/>
  <c r="J15" i="1" l="1"/>
  <c r="J17" i="1"/>
  <c r="J14" i="1"/>
  <c r="H14" i="1"/>
  <c r="H15" i="1"/>
  <c r="L15" i="1"/>
  <c r="J16" i="1"/>
  <c r="L16" i="1"/>
  <c r="H17" i="1"/>
  <c r="L17" i="1"/>
  <c r="K22" i="1"/>
  <c r="J22" i="1" s="1"/>
  <c r="L14" i="1"/>
  <c r="L22" i="1" l="1"/>
  <c r="B31" i="1" l="1"/>
</calcChain>
</file>

<file path=xl/sharedStrings.xml><?xml version="1.0" encoding="utf-8"?>
<sst xmlns="http://schemas.openxmlformats.org/spreadsheetml/2006/main" count="275" uniqueCount="52">
  <si>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</si>
  <si>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</si>
  <si>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</si>
  <si>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</si>
  <si>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</si>
  <si>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</si>
  <si>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</si>
  <si>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</si>
  <si>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</si>
  <si>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</si>
  <si>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</si>
  <si>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</si>
  <si>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</si>
  <si>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</si>
  <si>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</si>
  <si>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</si>
  <si>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</si>
  <si>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</si>
  <si>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</si>
  <si>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</si>
  <si>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</si>
  <si>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</si>
  <si>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</si>
  <si>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</si>
  <si>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</si>
  <si>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</si>
  <si>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</si>
  <si>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</si>
  <si>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</si>
  <si>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 xml:space="preserve"> -</t>
  </si>
  <si>
    <t>ISIC</t>
  </si>
  <si>
    <t>PROFESOR(A):</t>
  </si>
  <si>
    <t>1°</t>
  </si>
  <si>
    <t>M.T.I. MONTSERRAT MASDEFIOL SUÁREZ</t>
  </si>
  <si>
    <t>ISC. DIEGO DE JESÚS VELÁZQUEZ LUCHO</t>
  </si>
  <si>
    <t>FINAL</t>
  </si>
  <si>
    <t>2°</t>
  </si>
  <si>
    <t>3°</t>
  </si>
  <si>
    <t>4°</t>
  </si>
  <si>
    <t>PROGRAMACIÓN ORIENTADA A OBJETOS</t>
  </si>
  <si>
    <t>204A</t>
  </si>
  <si>
    <t>INGENIERÍA DE SOFTWARE</t>
  </si>
  <si>
    <t>204B</t>
  </si>
  <si>
    <t>604A</t>
  </si>
  <si>
    <t>604B</t>
  </si>
  <si>
    <t>ANÁLISIS Y DISEÑO DE LOS PROCESOS DE NEGOCIOS</t>
  </si>
  <si>
    <t>FEB. - JUN. 25</t>
  </si>
  <si>
    <t>804 IN</t>
  </si>
  <si>
    <t>S/E</t>
  </si>
  <si>
    <t>T</t>
  </si>
  <si>
    <t>II</t>
  </si>
  <si>
    <t xml:space="preserve">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</si>
</sst>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 vertical="center"/>
    </xf>
    <xf numFmtId="9" fontId="1" fillId="0" borderId="16" xfId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3" borderId="15" xfId="1" applyNumberFormat="1" applyFont="1" applyFill="1" applyBorder="1" applyAlignment="1">
      <alignment horizontal="center" vertical="center"/>
    </xf>
    <xf numFmtId="9" fontId="1" fillId="3" borderId="17" xfId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6" fillId="0" borderId="0" xfId="0" applyFont="1"/>
    <xf numFmtId="0" fontId="1" fillId="0" borderId="0" xfId="0" applyFont="1" applyAlignment="1">
      <alignment horizontal="left" vertical="top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4"/>
  <sheetViews>
    <sheetView topLeftCell="E10" zoomScale="60" zoomScaleNormal="60" workbookViewId="0">
      <selection activeCell="N22" sqref="N22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5" width="11.453125" customWidth="1"/>
  </cols>
  <sheetData>
    <row r="1" spans="1:25" ht="62.25" customHeight="1" x14ac:dyDescent="0.35">
      <c r="A1" s="1"/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customHeight="1" x14ac:dyDescent="0.35">
      <c r="A3" s="32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35">
      <c r="A5" s="32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35">
      <c r="A6" s="47" t="s">
        <v>3</v>
      </c>
      <c r="B6" s="30"/>
      <c r="C6" s="30"/>
      <c r="D6" s="30"/>
      <c r="E6" s="48" t="s">
        <v>4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customHeight="1" x14ac:dyDescent="0.35">
      <c r="A8" s="4" t="s">
        <v>5</v>
      </c>
      <c r="B8" s="35" t="s">
        <v>32</v>
      </c>
      <c r="C8" s="34"/>
      <c r="D8" s="5" t="s">
        <v>6</v>
      </c>
      <c r="E8" s="6">
        <v>5</v>
      </c>
      <c r="F8" s="1"/>
      <c r="G8" s="4" t="s">
        <v>7</v>
      </c>
      <c r="H8" s="6">
        <v>3</v>
      </c>
      <c r="I8" s="44" t="s">
        <v>8</v>
      </c>
      <c r="J8" s="30"/>
      <c r="K8" s="30"/>
      <c r="L8" s="35" t="s">
        <v>46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customHeight="1" x14ac:dyDescent="0.35">
      <c r="A10" s="4" t="s">
        <v>31</v>
      </c>
      <c r="B10" s="35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2.75" customHeight="1" x14ac:dyDescent="0.35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customHeight="1" x14ac:dyDescent="0.35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0" customHeight="1" x14ac:dyDescent="0.35">
      <c r="A14" s="18" t="s">
        <v>39</v>
      </c>
      <c r="B14" s="9" t="s">
        <v>21</v>
      </c>
      <c r="C14" s="9" t="s">
        <v>40</v>
      </c>
      <c r="D14" s="9" t="s">
        <v>30</v>
      </c>
      <c r="E14" s="9">
        <v>24</v>
      </c>
      <c r="F14" s="9">
        <v>16</v>
      </c>
      <c r="G14" s="9"/>
      <c r="H14" s="20">
        <f>F14/E14</f>
        <v>0.66666666666666663</v>
      </c>
      <c r="I14" s="21">
        <v>8</v>
      </c>
      <c r="J14" s="20">
        <f t="shared" ref="J14" si="0">I14/E14</f>
        <v>0.33333333333333331</v>
      </c>
      <c r="K14" s="21">
        <v>0</v>
      </c>
      <c r="L14" s="20">
        <f t="shared" ref="L14" si="1">K14/E14</f>
        <v>0</v>
      </c>
      <c r="M14" s="9">
        <v>51</v>
      </c>
      <c r="N14" s="11">
        <v>0.67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30" customHeight="1" x14ac:dyDescent="0.35">
      <c r="A15" s="18" t="s">
        <v>39</v>
      </c>
      <c r="B15" s="9" t="s">
        <v>21</v>
      </c>
      <c r="C15" s="9" t="s">
        <v>42</v>
      </c>
      <c r="D15" s="9" t="s">
        <v>30</v>
      </c>
      <c r="E15" s="9">
        <v>15</v>
      </c>
      <c r="F15" s="9">
        <v>9</v>
      </c>
      <c r="G15" s="9"/>
      <c r="H15" s="20">
        <f t="shared" ref="H15:H18" si="2">F15/E15</f>
        <v>0.6</v>
      </c>
      <c r="I15" s="21">
        <v>6</v>
      </c>
      <c r="J15" s="20">
        <f t="shared" ref="J15:J17" si="3">I15/E15</f>
        <v>0.4</v>
      </c>
      <c r="K15" s="21">
        <v>0</v>
      </c>
      <c r="L15" s="20">
        <f t="shared" ref="L15:L17" si="4">K15/E15</f>
        <v>0</v>
      </c>
      <c r="M15" s="9">
        <v>47</v>
      </c>
      <c r="N15" s="11">
        <v>0.6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23" customHeight="1" x14ac:dyDescent="0.35">
      <c r="A16" s="18" t="s">
        <v>41</v>
      </c>
      <c r="B16" s="9" t="s">
        <v>48</v>
      </c>
      <c r="C16" s="9" t="s">
        <v>43</v>
      </c>
      <c r="D16" s="9" t="s">
        <v>30</v>
      </c>
      <c r="E16" s="9">
        <v>28</v>
      </c>
      <c r="F16" s="9">
        <v>0</v>
      </c>
      <c r="G16" s="9"/>
      <c r="H16" s="20">
        <f>F16/E16</f>
        <v>0</v>
      </c>
      <c r="I16" s="21">
        <v>0</v>
      </c>
      <c r="J16" s="20">
        <f t="shared" si="3"/>
        <v>0</v>
      </c>
      <c r="K16" s="21">
        <v>0</v>
      </c>
      <c r="L16" s="20">
        <f t="shared" si="4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23" customHeight="1" x14ac:dyDescent="0.35">
      <c r="A17" s="18" t="s">
        <v>41</v>
      </c>
      <c r="B17" s="9" t="s">
        <v>48</v>
      </c>
      <c r="C17" s="9" t="s">
        <v>44</v>
      </c>
      <c r="D17" s="9" t="s">
        <v>30</v>
      </c>
      <c r="E17" s="9">
        <v>14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3"/>
        <v>0</v>
      </c>
      <c r="K17" s="21">
        <v>0</v>
      </c>
      <c r="L17" s="20">
        <f t="shared" si="4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35.5" customHeight="1" x14ac:dyDescent="0.35">
      <c r="A18" s="18" t="s">
        <v>45</v>
      </c>
      <c r="B18" s="9" t="s">
        <v>21</v>
      </c>
      <c r="C18" s="9" t="s">
        <v>47</v>
      </c>
      <c r="D18" s="9" t="s">
        <v>30</v>
      </c>
      <c r="E18" s="9">
        <v>14</v>
      </c>
      <c r="F18" s="9">
        <v>13</v>
      </c>
      <c r="G18" s="9"/>
      <c r="H18" s="20">
        <f t="shared" si="2"/>
        <v>0.9285714285714286</v>
      </c>
      <c r="I18" s="21">
        <v>1</v>
      </c>
      <c r="J18" s="20">
        <f t="shared" ref="J18" si="5">I18/E18</f>
        <v>7.1428571428571425E-2</v>
      </c>
      <c r="K18" s="21">
        <v>0</v>
      </c>
      <c r="L18" s="20">
        <f t="shared" ref="L18" si="6">K18/E18</f>
        <v>0</v>
      </c>
      <c r="M18" s="9">
        <v>74</v>
      </c>
      <c r="N18" s="11">
        <v>0.93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16.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12.75" customHeight="1" x14ac:dyDescent="0.35">
      <c r="A22" s="14" t="s">
        <v>24</v>
      </c>
      <c r="B22" s="15" t="s">
        <v>29</v>
      </c>
      <c r="C22" s="15" t="s">
        <v>29</v>
      </c>
      <c r="D22" s="15" t="s">
        <v>29</v>
      </c>
      <c r="E22" s="15">
        <f>SUM(E14:E21)</f>
        <v>95</v>
      </c>
      <c r="F22" s="15">
        <f>SUM(F14:F21)</f>
        <v>38</v>
      </c>
      <c r="G22" s="15">
        <f>SUM(G14:G21)</f>
        <v>0</v>
      </c>
      <c r="H22" s="22">
        <f>SUM(F22:G22)/E22</f>
        <v>0.4</v>
      </c>
      <c r="I22" s="19">
        <f>(E22-SUM(F22:G22))-K22</f>
        <v>57</v>
      </c>
      <c r="J22" s="22">
        <f>I22/E22</f>
        <v>0.6</v>
      </c>
      <c r="K22" s="19">
        <f>SUM(K14:K21)</f>
        <v>0</v>
      </c>
      <c r="L22" s="22">
        <f>K22/E22</f>
        <v>0</v>
      </c>
      <c r="M22" s="19">
        <f>AVERAGE(M14:M21)</f>
        <v>34.4</v>
      </c>
      <c r="N22" s="23">
        <f>AVERAGE(N14:N21)</f>
        <v>0.44000000000000006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0" customHeight="1" x14ac:dyDescent="0.35">
      <c r="A24" s="29" t="s">
        <v>25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 x14ac:dyDescent="0.35">
      <c r="A26" s="1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 x14ac:dyDescent="0.35">
      <c r="A27" s="1"/>
      <c r="B27" s="31" t="s">
        <v>26</v>
      </c>
      <c r="C27" s="30"/>
      <c r="D27" s="30"/>
      <c r="E27" s="1"/>
      <c r="F27" s="1"/>
      <c r="G27" s="32" t="s">
        <v>27</v>
      </c>
      <c r="H27" s="30"/>
      <c r="I27" s="30"/>
      <c r="J27" s="3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62.25" customHeight="1" x14ac:dyDescent="0.35">
      <c r="A28" s="1"/>
      <c r="B28" s="33"/>
      <c r="C28" s="34"/>
      <c r="D28" s="34"/>
      <c r="E28" s="1"/>
      <c r="F28" s="1"/>
      <c r="G28" s="35"/>
      <c r="H28" s="34"/>
      <c r="I28" s="34"/>
      <c r="J28" s="3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hidden="1" customHeight="1" x14ac:dyDescent="0.35">
      <c r="A29" s="36" t="s">
        <v>28</v>
      </c>
      <c r="B29" s="30"/>
      <c r="C29" s="7"/>
      <c r="D29" s="1"/>
      <c r="E29" s="36"/>
      <c r="F29" s="30"/>
      <c r="G29" s="30"/>
      <c r="H29" s="3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hidden="1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45" customHeight="1" x14ac:dyDescent="0.35">
      <c r="A31" s="1"/>
      <c r="B31" s="26" t="str">
        <f>B10</f>
        <v>M.T.I. MONTSERRAT MASDEFIOL SUÁREZ</v>
      </c>
      <c r="C31" s="27"/>
      <c r="D31" s="27"/>
      <c r="E31" s="17"/>
      <c r="F31" s="17"/>
      <c r="G31" s="26" t="s">
        <v>34</v>
      </c>
      <c r="H31" s="28"/>
      <c r="I31" s="28"/>
      <c r="J31" s="2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</sheetData>
  <sheetProtection selectLockedCells="1" selectUnlockedCells="1"/>
  <mergeCells count="31">
    <mergeCell ref="B1:L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1:D31"/>
    <mergeCell ref="G31:J31"/>
    <mergeCell ref="A24:N24"/>
    <mergeCell ref="B27:D27"/>
    <mergeCell ref="G27:J27"/>
    <mergeCell ref="B28:D28"/>
    <mergeCell ref="G28:J28"/>
    <mergeCell ref="A29:B29"/>
    <mergeCell ref="E29:H29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4"/>
  <sheetViews>
    <sheetView tabSelected="1" topLeftCell="B1" zoomScale="60" zoomScaleNormal="60" workbookViewId="0">
      <selection activeCell="N19" sqref="N19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2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2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7" t="s">
        <v>3</v>
      </c>
      <c r="B6" s="30"/>
      <c r="C6" s="30"/>
      <c r="D6" s="30"/>
      <c r="E6" s="48" t="s">
        <v>4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5" t="s">
        <v>36</v>
      </c>
      <c r="C8" s="34"/>
      <c r="D8" s="5" t="s">
        <v>6</v>
      </c>
      <c r="E8" s="6">
        <f>'1'!E8</f>
        <v>5</v>
      </c>
      <c r="F8" s="1"/>
      <c r="G8" s="4" t="s">
        <v>7</v>
      </c>
      <c r="H8" s="6">
        <v>3</v>
      </c>
      <c r="I8" s="44" t="s">
        <v>8</v>
      </c>
      <c r="J8" s="30"/>
      <c r="K8" s="30"/>
      <c r="L8" s="35" t="s">
        <v>46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5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35">
      <c r="A14" s="18" t="s">
        <v>39</v>
      </c>
      <c r="B14" s="9" t="s">
        <v>50</v>
      </c>
      <c r="C14" s="9" t="s">
        <v>40</v>
      </c>
      <c r="D14" s="9" t="s">
        <v>30</v>
      </c>
      <c r="E14" s="9">
        <v>24</v>
      </c>
      <c r="F14" s="9">
        <v>19</v>
      </c>
      <c r="G14" s="9"/>
      <c r="H14" s="20">
        <f>F14/E14</f>
        <v>0.79166666666666663</v>
      </c>
      <c r="I14" s="21">
        <v>5</v>
      </c>
      <c r="J14" s="20">
        <f t="shared" ref="J14:J18" si="0">I14/E14</f>
        <v>0.20833333333333334</v>
      </c>
      <c r="K14" s="21">
        <v>0</v>
      </c>
      <c r="L14" s="20">
        <f t="shared" ref="L14:L18" si="1">K14/E14</f>
        <v>0</v>
      </c>
      <c r="M14" s="9">
        <v>63</v>
      </c>
      <c r="N14" s="11">
        <v>0.79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" customHeight="1" x14ac:dyDescent="0.35">
      <c r="A15" s="18" t="s">
        <v>39</v>
      </c>
      <c r="B15" s="9" t="s">
        <v>50</v>
      </c>
      <c r="C15" s="9" t="s">
        <v>42</v>
      </c>
      <c r="D15" s="9" t="s">
        <v>30</v>
      </c>
      <c r="E15" s="9">
        <v>15</v>
      </c>
      <c r="F15" s="9">
        <v>12</v>
      </c>
      <c r="G15" s="9"/>
      <c r="H15" s="20">
        <f t="shared" ref="H15:H18" si="2">F15/E15</f>
        <v>0.8</v>
      </c>
      <c r="I15" s="21">
        <v>3</v>
      </c>
      <c r="J15" s="20">
        <f t="shared" si="0"/>
        <v>0.2</v>
      </c>
      <c r="K15" s="21">
        <v>0</v>
      </c>
      <c r="L15" s="20">
        <f t="shared" si="1"/>
        <v>0</v>
      </c>
      <c r="M15" s="9">
        <v>63</v>
      </c>
      <c r="N15" s="11">
        <v>0.8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41</v>
      </c>
      <c r="B16" s="9" t="s">
        <v>51</v>
      </c>
      <c r="C16" s="9" t="s">
        <v>43</v>
      </c>
      <c r="D16" s="9" t="s">
        <v>30</v>
      </c>
      <c r="E16" s="9">
        <v>28</v>
      </c>
      <c r="F16" s="9">
        <v>26</v>
      </c>
      <c r="G16" s="9"/>
      <c r="H16" s="20">
        <f>F16/E16</f>
        <v>0.9285714285714286</v>
      </c>
      <c r="I16" s="21">
        <v>2</v>
      </c>
      <c r="J16" s="20">
        <f t="shared" si="0"/>
        <v>7.1428571428571425E-2</v>
      </c>
      <c r="K16" s="21">
        <v>0</v>
      </c>
      <c r="L16" s="20">
        <f t="shared" si="1"/>
        <v>0</v>
      </c>
      <c r="M16" s="9">
        <v>76</v>
      </c>
      <c r="N16" s="11">
        <v>0.82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41</v>
      </c>
      <c r="B17" s="9" t="s">
        <v>21</v>
      </c>
      <c r="C17" s="9" t="s">
        <v>44</v>
      </c>
      <c r="D17" s="9" t="s">
        <v>30</v>
      </c>
      <c r="E17" s="9">
        <v>14</v>
      </c>
      <c r="F17" s="9">
        <v>14</v>
      </c>
      <c r="G17" s="9"/>
      <c r="H17" s="20">
        <f t="shared" si="2"/>
        <v>1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78</v>
      </c>
      <c r="N17" s="11">
        <v>0.43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31.5" customHeight="1" x14ac:dyDescent="0.35">
      <c r="A18" s="18" t="s">
        <v>45</v>
      </c>
      <c r="B18" s="9" t="s">
        <v>50</v>
      </c>
      <c r="C18" s="9" t="s">
        <v>47</v>
      </c>
      <c r="D18" s="9" t="s">
        <v>30</v>
      </c>
      <c r="E18" s="9">
        <v>14</v>
      </c>
      <c r="F18" s="9">
        <v>13</v>
      </c>
      <c r="G18" s="9"/>
      <c r="H18" s="20">
        <f t="shared" si="2"/>
        <v>0.9285714285714286</v>
      </c>
      <c r="I18" s="21">
        <v>1</v>
      </c>
      <c r="J18" s="20">
        <f t="shared" si="0"/>
        <v>7.1428571428571425E-2</v>
      </c>
      <c r="K18" s="21">
        <v>0</v>
      </c>
      <c r="L18" s="20">
        <f t="shared" si="1"/>
        <v>0</v>
      </c>
      <c r="M18" s="9">
        <v>74</v>
      </c>
      <c r="N18" s="11">
        <v>0.71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35">
      <c r="A19" s="13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6.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thickBot="1" x14ac:dyDescent="0.4">
      <c r="A22" s="14" t="s">
        <v>24</v>
      </c>
      <c r="B22" s="15" t="s">
        <v>29</v>
      </c>
      <c r="C22" s="15" t="s">
        <v>29</v>
      </c>
      <c r="D22" s="15" t="s">
        <v>29</v>
      </c>
      <c r="E22" s="15">
        <f>SUM(E14:E21)</f>
        <v>95</v>
      </c>
      <c r="F22" s="15">
        <f t="shared" ref="F22:G22" si="3">SUM(F14:F21)</f>
        <v>84</v>
      </c>
      <c r="G22" s="15">
        <f t="shared" si="3"/>
        <v>0</v>
      </c>
      <c r="H22" s="22">
        <f>SUM(F22:G22)/E22</f>
        <v>0.88421052631578945</v>
      </c>
      <c r="I22" s="19">
        <f>(E22-SUM(F22:G22))-K22</f>
        <v>11</v>
      </c>
      <c r="J22" s="22">
        <f>I22/E22</f>
        <v>0.11578947368421053</v>
      </c>
      <c r="K22" s="19">
        <f>SUM(K14:K21)</f>
        <v>0</v>
      </c>
      <c r="L22" s="22">
        <f>K22/E22</f>
        <v>0</v>
      </c>
      <c r="M22" s="19">
        <f>AVERAGE(M14:M21)</f>
        <v>70.8</v>
      </c>
      <c r="N22" s="23">
        <f>AVERAGE(N14:N21)</f>
        <v>0.71000000000000008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0" customHeight="1" x14ac:dyDescent="0.35">
      <c r="A24" s="29" t="s">
        <v>25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31" t="s">
        <v>26</v>
      </c>
      <c r="C27" s="30"/>
      <c r="D27" s="30"/>
      <c r="E27" s="1"/>
      <c r="F27" s="1"/>
      <c r="G27" s="32" t="s">
        <v>27</v>
      </c>
      <c r="H27" s="30"/>
      <c r="I27" s="30"/>
      <c r="J27" s="3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2.25" customHeight="1" x14ac:dyDescent="0.35">
      <c r="A28" s="1"/>
      <c r="B28" s="33"/>
      <c r="C28" s="34"/>
      <c r="D28" s="34"/>
      <c r="E28" s="1"/>
      <c r="F28" s="1"/>
      <c r="G28" s="35"/>
      <c r="H28" s="34"/>
      <c r="I28" s="34"/>
      <c r="J28" s="3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hidden="1" customHeight="1" x14ac:dyDescent="0.35">
      <c r="A29" s="36" t="s">
        <v>28</v>
      </c>
      <c r="B29" s="30"/>
      <c r="C29" s="7"/>
      <c r="D29" s="1"/>
      <c r="E29" s="36"/>
      <c r="F29" s="30"/>
      <c r="G29" s="30"/>
      <c r="H29" s="3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hidden="1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5" customHeight="1" x14ac:dyDescent="0.35">
      <c r="A31" s="1"/>
      <c r="B31" s="26" t="str">
        <f>B10</f>
        <v>M.T.I. MONTSERRAT MASDEFIOL SUÁREZ</v>
      </c>
      <c r="C31" s="27"/>
      <c r="D31" s="27"/>
      <c r="E31" s="17"/>
      <c r="F31" s="17"/>
      <c r="G31" s="26" t="s">
        <v>34</v>
      </c>
      <c r="H31" s="28"/>
      <c r="I31" s="28"/>
      <c r="J31" s="2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31">
    <mergeCell ref="B1:L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31:D31"/>
    <mergeCell ref="G31:J31"/>
    <mergeCell ref="A12:A13"/>
    <mergeCell ref="B12:B13"/>
    <mergeCell ref="C12:C13"/>
    <mergeCell ref="D12:D13"/>
    <mergeCell ref="E12:E13"/>
    <mergeCell ref="A24:N24"/>
    <mergeCell ref="B27:D27"/>
    <mergeCell ref="G27:J27"/>
    <mergeCell ref="A29:B29"/>
    <mergeCell ref="E29:H29"/>
    <mergeCell ref="B28:D28"/>
    <mergeCell ref="G28:J28"/>
    <mergeCell ref="L12:L13"/>
    <mergeCell ref="M12:M13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4"/>
  <sheetViews>
    <sheetView zoomScale="60" zoomScaleNormal="60" workbookViewId="0">
      <selection activeCell="P11" sqref="P11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2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2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7" t="s">
        <v>3</v>
      </c>
      <c r="B6" s="30"/>
      <c r="C6" s="30"/>
      <c r="D6" s="30"/>
      <c r="E6" s="48" t="s">
        <v>4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5" t="s">
        <v>37</v>
      </c>
      <c r="C8" s="34"/>
      <c r="D8" s="5" t="s">
        <v>6</v>
      </c>
      <c r="E8" s="6">
        <v>5</v>
      </c>
      <c r="F8" s="1"/>
      <c r="G8" s="4" t="s">
        <v>7</v>
      </c>
      <c r="H8" s="6">
        <v>3</v>
      </c>
      <c r="I8" s="44" t="s">
        <v>8</v>
      </c>
      <c r="J8" s="30"/>
      <c r="K8" s="30"/>
      <c r="L8" s="35" t="s">
        <v>46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5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35">
      <c r="A14" s="18" t="s">
        <v>39</v>
      </c>
      <c r="B14" s="9"/>
      <c r="C14" s="9" t="s">
        <v>40</v>
      </c>
      <c r="D14" s="9" t="s">
        <v>30</v>
      </c>
      <c r="E14" s="9">
        <v>24</v>
      </c>
      <c r="F14" s="9">
        <v>0</v>
      </c>
      <c r="G14" s="9"/>
      <c r="H14" s="20">
        <f>F14/E14</f>
        <v>0</v>
      </c>
      <c r="I14" s="21">
        <v>0</v>
      </c>
      <c r="J14" s="20">
        <f t="shared" ref="J14:J18" si="0">I14/E14</f>
        <v>0</v>
      </c>
      <c r="K14" s="21">
        <v>0</v>
      </c>
      <c r="L14" s="20">
        <f t="shared" ref="L14:L18" si="1">K14/E14</f>
        <v>0</v>
      </c>
      <c r="M14" s="9">
        <v>0</v>
      </c>
      <c r="N14" s="11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" customHeight="1" x14ac:dyDescent="0.35">
      <c r="A15" s="18" t="s">
        <v>39</v>
      </c>
      <c r="B15" s="9"/>
      <c r="C15" s="9" t="s">
        <v>42</v>
      </c>
      <c r="D15" s="9" t="s">
        <v>30</v>
      </c>
      <c r="E15" s="9">
        <v>15</v>
      </c>
      <c r="F15" s="9">
        <v>0</v>
      </c>
      <c r="G15" s="9"/>
      <c r="H15" s="20">
        <f t="shared" ref="H15:H18" si="2">F15/E15</f>
        <v>0</v>
      </c>
      <c r="I15" s="21">
        <v>0</v>
      </c>
      <c r="J15" s="20">
        <f t="shared" si="0"/>
        <v>0</v>
      </c>
      <c r="K15" s="21">
        <v>0</v>
      </c>
      <c r="L15" s="20">
        <f t="shared" si="1"/>
        <v>0</v>
      </c>
      <c r="M15" s="9">
        <v>0</v>
      </c>
      <c r="N15" s="11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41</v>
      </c>
      <c r="B16" s="9"/>
      <c r="C16" s="9" t="s">
        <v>43</v>
      </c>
      <c r="D16" s="9" t="s">
        <v>30</v>
      </c>
      <c r="E16" s="9">
        <v>28</v>
      </c>
      <c r="F16" s="9">
        <v>0</v>
      </c>
      <c r="G16" s="9"/>
      <c r="H16" s="20">
        <f>F16/E16</f>
        <v>0</v>
      </c>
      <c r="I16" s="21">
        <v>0</v>
      </c>
      <c r="J16" s="20">
        <f t="shared" si="0"/>
        <v>0</v>
      </c>
      <c r="K16" s="21">
        <v>0</v>
      </c>
      <c r="L16" s="20">
        <f t="shared" si="1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41</v>
      </c>
      <c r="B17" s="9"/>
      <c r="C17" s="9" t="s">
        <v>44</v>
      </c>
      <c r="D17" s="9" t="s">
        <v>30</v>
      </c>
      <c r="E17" s="9">
        <v>14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30.5" customHeight="1" x14ac:dyDescent="0.35">
      <c r="A18" s="18" t="s">
        <v>45</v>
      </c>
      <c r="B18" s="9"/>
      <c r="C18" s="9" t="s">
        <v>47</v>
      </c>
      <c r="D18" s="9" t="s">
        <v>30</v>
      </c>
      <c r="E18" s="9">
        <v>14</v>
      </c>
      <c r="F18" s="9">
        <v>0</v>
      </c>
      <c r="G18" s="9"/>
      <c r="H18" s="20">
        <f t="shared" si="2"/>
        <v>0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0</v>
      </c>
      <c r="N18" s="11"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35">
      <c r="A19" s="13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6.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thickBot="1" x14ac:dyDescent="0.4">
      <c r="A22" s="14" t="s">
        <v>24</v>
      </c>
      <c r="B22" s="15" t="s">
        <v>29</v>
      </c>
      <c r="C22" s="15" t="s">
        <v>29</v>
      </c>
      <c r="D22" s="15" t="s">
        <v>29</v>
      </c>
      <c r="E22" s="15">
        <f>SUM(E14:E21)</f>
        <v>95</v>
      </c>
      <c r="F22" s="15">
        <f t="shared" ref="F22:G22" si="3">SUM(F14:F21)</f>
        <v>0</v>
      </c>
      <c r="G22" s="15">
        <f t="shared" si="3"/>
        <v>0</v>
      </c>
      <c r="H22" s="22">
        <f>SUM(F22:G22)/E22</f>
        <v>0</v>
      </c>
      <c r="I22" s="19">
        <f>(E22-SUM(F22:G22))-K22</f>
        <v>95</v>
      </c>
      <c r="J22" s="22">
        <f>I22/E22</f>
        <v>1</v>
      </c>
      <c r="K22" s="19">
        <f>SUM(K14:K21)</f>
        <v>0</v>
      </c>
      <c r="L22" s="22">
        <f>K22/E22</f>
        <v>0</v>
      </c>
      <c r="M22" s="19">
        <f>AVERAGE(M14:M21)</f>
        <v>0</v>
      </c>
      <c r="N22" s="23">
        <f>AVERAGE(N14:N21)</f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0" customHeight="1" x14ac:dyDescent="0.35">
      <c r="A24" s="29" t="s">
        <v>25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31" t="s">
        <v>26</v>
      </c>
      <c r="C27" s="30"/>
      <c r="D27" s="30"/>
      <c r="E27" s="1"/>
      <c r="F27" s="1"/>
      <c r="G27" s="32" t="s">
        <v>27</v>
      </c>
      <c r="H27" s="30"/>
      <c r="I27" s="30"/>
      <c r="J27" s="3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2.25" customHeight="1" x14ac:dyDescent="0.35">
      <c r="A28" s="1"/>
      <c r="B28" s="33"/>
      <c r="C28" s="34"/>
      <c r="D28" s="34"/>
      <c r="E28" s="1"/>
      <c r="F28" s="1"/>
      <c r="G28" s="35"/>
      <c r="H28" s="34"/>
      <c r="I28" s="34"/>
      <c r="J28" s="3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hidden="1" customHeight="1" x14ac:dyDescent="0.35">
      <c r="A29" s="36" t="s">
        <v>28</v>
      </c>
      <c r="B29" s="30"/>
      <c r="C29" s="7"/>
      <c r="D29" s="1"/>
      <c r="E29" s="36"/>
      <c r="F29" s="30"/>
      <c r="G29" s="30"/>
      <c r="H29" s="3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hidden="1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5" customHeight="1" x14ac:dyDescent="0.35">
      <c r="A31" s="1"/>
      <c r="B31" s="50" t="str">
        <f>B10</f>
        <v>M.T.I. MONTSERRAT MASDEFIOL SUÁREZ</v>
      </c>
      <c r="C31" s="28"/>
      <c r="D31" s="28"/>
      <c r="E31" s="17"/>
      <c r="F31" s="17"/>
      <c r="G31" s="26" t="s">
        <v>34</v>
      </c>
      <c r="H31" s="28"/>
      <c r="I31" s="28"/>
      <c r="J31" s="2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31">
    <mergeCell ref="B1:L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31:D31"/>
    <mergeCell ref="G31:J31"/>
    <mergeCell ref="A12:A13"/>
    <mergeCell ref="B12:B13"/>
    <mergeCell ref="C12:C13"/>
    <mergeCell ref="D12:D13"/>
    <mergeCell ref="E12:E13"/>
    <mergeCell ref="A24:N24"/>
    <mergeCell ref="B27:D27"/>
    <mergeCell ref="G27:J27"/>
    <mergeCell ref="A29:B29"/>
    <mergeCell ref="E29:H29"/>
    <mergeCell ref="B28:D28"/>
    <mergeCell ref="G28:J28"/>
    <mergeCell ref="L12:L13"/>
    <mergeCell ref="M12:M13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8"/>
  <sheetViews>
    <sheetView zoomScale="60" zoomScaleNormal="60" workbookViewId="0">
      <selection activeCell="Q8" sqref="Q8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2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2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7" t="s">
        <v>3</v>
      </c>
      <c r="B6" s="30"/>
      <c r="C6" s="30"/>
      <c r="D6" s="30"/>
      <c r="E6" s="48" t="s">
        <v>4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5" t="s">
        <v>38</v>
      </c>
      <c r="C8" s="34"/>
      <c r="D8" s="5" t="s">
        <v>6</v>
      </c>
      <c r="E8" s="6">
        <v>5</v>
      </c>
      <c r="F8" s="1"/>
      <c r="G8" s="4" t="s">
        <v>7</v>
      </c>
      <c r="H8" s="6">
        <v>3</v>
      </c>
      <c r="I8" s="44" t="s">
        <v>8</v>
      </c>
      <c r="J8" s="30"/>
      <c r="K8" s="30"/>
      <c r="L8" s="35" t="s">
        <v>46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5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5" customHeight="1" x14ac:dyDescent="0.35">
      <c r="A14" s="18" t="s">
        <v>39</v>
      </c>
      <c r="B14" s="9"/>
      <c r="C14" s="9" t="s">
        <v>40</v>
      </c>
      <c r="D14" s="9" t="s">
        <v>30</v>
      </c>
      <c r="E14" s="9">
        <v>24</v>
      </c>
      <c r="F14" s="9">
        <v>0</v>
      </c>
      <c r="G14" s="9"/>
      <c r="H14" s="20">
        <f>F14/E14</f>
        <v>0</v>
      </c>
      <c r="I14" s="21">
        <v>0</v>
      </c>
      <c r="J14" s="20">
        <f t="shared" ref="J14:J18" si="0">I14/E14</f>
        <v>0</v>
      </c>
      <c r="K14" s="21">
        <v>0</v>
      </c>
      <c r="L14" s="20">
        <f t="shared" ref="L14:L18" si="1">K14/E14</f>
        <v>0</v>
      </c>
      <c r="M14" s="9">
        <v>0</v>
      </c>
      <c r="N14" s="11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9.5" customHeight="1" x14ac:dyDescent="0.35">
      <c r="A15" s="18" t="s">
        <v>39</v>
      </c>
      <c r="B15" s="9"/>
      <c r="C15" s="9" t="s">
        <v>42</v>
      </c>
      <c r="D15" s="9" t="s">
        <v>30</v>
      </c>
      <c r="E15" s="9">
        <v>15</v>
      </c>
      <c r="F15" s="9">
        <v>0</v>
      </c>
      <c r="G15" s="9"/>
      <c r="H15" s="20">
        <f t="shared" ref="H15:H18" si="2">F15/E15</f>
        <v>0</v>
      </c>
      <c r="I15" s="21">
        <v>0</v>
      </c>
      <c r="J15" s="20">
        <f t="shared" si="0"/>
        <v>0</v>
      </c>
      <c r="K15" s="21">
        <v>0</v>
      </c>
      <c r="L15" s="20">
        <f t="shared" si="1"/>
        <v>0</v>
      </c>
      <c r="M15" s="9">
        <v>0</v>
      </c>
      <c r="N15" s="11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41</v>
      </c>
      <c r="B16" s="9"/>
      <c r="C16" s="9" t="s">
        <v>43</v>
      </c>
      <c r="D16" s="9" t="s">
        <v>30</v>
      </c>
      <c r="E16" s="9">
        <v>28</v>
      </c>
      <c r="F16" s="9">
        <v>0</v>
      </c>
      <c r="G16" s="9"/>
      <c r="H16" s="20">
        <f>F16/E16</f>
        <v>0</v>
      </c>
      <c r="I16" s="21">
        <v>0</v>
      </c>
      <c r="J16" s="20">
        <f t="shared" si="0"/>
        <v>0</v>
      </c>
      <c r="K16" s="21">
        <v>0</v>
      </c>
      <c r="L16" s="20">
        <f t="shared" si="1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41</v>
      </c>
      <c r="B17" s="9"/>
      <c r="C17" s="9" t="s">
        <v>44</v>
      </c>
      <c r="D17" s="9" t="s">
        <v>30</v>
      </c>
      <c r="E17" s="9">
        <v>14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32.5" customHeight="1" x14ac:dyDescent="0.35">
      <c r="A18" s="18" t="s">
        <v>45</v>
      </c>
      <c r="B18" s="9"/>
      <c r="C18" s="9" t="s">
        <v>47</v>
      </c>
      <c r="D18" s="9" t="s">
        <v>30</v>
      </c>
      <c r="E18" s="9">
        <v>14</v>
      </c>
      <c r="F18" s="9">
        <v>0</v>
      </c>
      <c r="G18" s="9"/>
      <c r="H18" s="20">
        <f t="shared" si="2"/>
        <v>0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0</v>
      </c>
      <c r="N18" s="11"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thickBot="1" x14ac:dyDescent="0.4">
      <c r="A26" s="14" t="s">
        <v>24</v>
      </c>
      <c r="B26" s="15" t="s">
        <v>29</v>
      </c>
      <c r="C26" s="15" t="s">
        <v>29</v>
      </c>
      <c r="D26" s="15" t="s">
        <v>29</v>
      </c>
      <c r="E26" s="15">
        <f>SUM(E14:E25)</f>
        <v>95</v>
      </c>
      <c r="F26" s="15">
        <f t="shared" ref="F26:G26" si="3">SUM(F14:F25)</f>
        <v>0</v>
      </c>
      <c r="G26" s="15">
        <f t="shared" si="3"/>
        <v>0</v>
      </c>
      <c r="H26" s="22">
        <f>SUM(F26:G26)/E26</f>
        <v>0</v>
      </c>
      <c r="I26" s="19">
        <f>(E26-SUM(F26:G26))-K26</f>
        <v>95</v>
      </c>
      <c r="J26" s="22">
        <f>I26/E26</f>
        <v>1</v>
      </c>
      <c r="K26" s="19">
        <f>SUM(K14:K25)</f>
        <v>0</v>
      </c>
      <c r="L26" s="22">
        <f>K26/E26</f>
        <v>0</v>
      </c>
      <c r="M26" s="19">
        <f>AVERAGE(M14:M25)</f>
        <v>0</v>
      </c>
      <c r="N26" s="23">
        <f>AVERAGE(N14:N25)</f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29" t="s">
        <v>25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31" t="s">
        <v>26</v>
      </c>
      <c r="C31" s="30"/>
      <c r="D31" s="30"/>
      <c r="E31" s="1"/>
      <c r="F31" s="1"/>
      <c r="G31" s="32" t="s">
        <v>27</v>
      </c>
      <c r="H31" s="30"/>
      <c r="I31" s="30"/>
      <c r="J31" s="3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33"/>
      <c r="C32" s="34"/>
      <c r="D32" s="34"/>
      <c r="E32" s="1"/>
      <c r="F32" s="1"/>
      <c r="G32" s="35"/>
      <c r="H32" s="34"/>
      <c r="I32" s="34"/>
      <c r="J32" s="3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36" t="s">
        <v>28</v>
      </c>
      <c r="B33" s="30"/>
      <c r="C33" s="7"/>
      <c r="D33" s="1"/>
      <c r="E33" s="36"/>
      <c r="F33" s="30"/>
      <c r="G33" s="30"/>
      <c r="H33" s="3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50" t="str">
        <f>B10</f>
        <v>M.T.I. MONTSERRAT MASDEFIOL SUÁREZ</v>
      </c>
      <c r="C35" s="28"/>
      <c r="D35" s="28"/>
      <c r="E35" s="17"/>
      <c r="F35" s="17"/>
      <c r="G35" s="26" t="s">
        <v>34</v>
      </c>
      <c r="H35" s="28"/>
      <c r="I35" s="28"/>
      <c r="J35" s="2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1:L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35:D35"/>
    <mergeCell ref="G35:J35"/>
    <mergeCell ref="A12:A13"/>
    <mergeCell ref="B12:B13"/>
    <mergeCell ref="C12:C13"/>
    <mergeCell ref="D12:D13"/>
    <mergeCell ref="E12:E13"/>
    <mergeCell ref="A28:N28"/>
    <mergeCell ref="B31:D31"/>
    <mergeCell ref="G31:J31"/>
    <mergeCell ref="A33:B33"/>
    <mergeCell ref="E33:H33"/>
    <mergeCell ref="B32:D32"/>
    <mergeCell ref="G32:J32"/>
    <mergeCell ref="L12:L13"/>
    <mergeCell ref="M12:M13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4"/>
  <sheetViews>
    <sheetView zoomScale="60" zoomScaleNormal="60" workbookViewId="0">
      <selection activeCell="N7" sqref="N7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2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2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7" t="s">
        <v>3</v>
      </c>
      <c r="B6" s="30"/>
      <c r="C6" s="30"/>
      <c r="D6" s="30"/>
      <c r="E6" s="48" t="s">
        <v>4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5" t="s">
        <v>35</v>
      </c>
      <c r="C8" s="34"/>
      <c r="D8" s="5" t="s">
        <v>6</v>
      </c>
      <c r="E8" s="6">
        <v>5</v>
      </c>
      <c r="F8" s="1"/>
      <c r="G8" s="4" t="s">
        <v>7</v>
      </c>
      <c r="H8" s="6">
        <v>3</v>
      </c>
      <c r="I8" s="44" t="s">
        <v>8</v>
      </c>
      <c r="J8" s="30"/>
      <c r="K8" s="30"/>
      <c r="L8" s="35" t="s">
        <v>46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5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35">
      <c r="A14" s="18" t="s">
        <v>39</v>
      </c>
      <c r="B14" s="9" t="s">
        <v>49</v>
      </c>
      <c r="C14" s="9" t="s">
        <v>40</v>
      </c>
      <c r="D14" s="9" t="s">
        <v>30</v>
      </c>
      <c r="E14" s="9">
        <v>24</v>
      </c>
      <c r="F14" s="9">
        <v>0</v>
      </c>
      <c r="G14" s="9"/>
      <c r="H14" s="20">
        <f>F14/E14</f>
        <v>0</v>
      </c>
      <c r="I14" s="21">
        <v>0</v>
      </c>
      <c r="J14" s="20">
        <f t="shared" ref="J14:J18" si="0">I14/E14</f>
        <v>0</v>
      </c>
      <c r="K14" s="21">
        <v>0</v>
      </c>
      <c r="L14" s="20">
        <f t="shared" ref="L14:L18" si="1">K14/E14</f>
        <v>0</v>
      </c>
      <c r="M14" s="9">
        <v>0</v>
      </c>
      <c r="N14" s="11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" customHeight="1" x14ac:dyDescent="0.35">
      <c r="A15" s="18" t="s">
        <v>39</v>
      </c>
      <c r="B15" s="9" t="s">
        <v>49</v>
      </c>
      <c r="C15" s="9" t="s">
        <v>42</v>
      </c>
      <c r="D15" s="9" t="s">
        <v>30</v>
      </c>
      <c r="E15" s="9">
        <v>15</v>
      </c>
      <c r="F15" s="9">
        <v>0</v>
      </c>
      <c r="G15" s="9"/>
      <c r="H15" s="20">
        <f t="shared" ref="H15:H18" si="2">F15/E15</f>
        <v>0</v>
      </c>
      <c r="I15" s="21">
        <v>0</v>
      </c>
      <c r="J15" s="20">
        <f t="shared" si="0"/>
        <v>0</v>
      </c>
      <c r="K15" s="21">
        <v>0</v>
      </c>
      <c r="L15" s="20">
        <f t="shared" si="1"/>
        <v>0</v>
      </c>
      <c r="M15" s="9">
        <v>0</v>
      </c>
      <c r="N15" s="11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41</v>
      </c>
      <c r="B16" s="9" t="s">
        <v>49</v>
      </c>
      <c r="C16" s="9" t="s">
        <v>43</v>
      </c>
      <c r="D16" s="9" t="s">
        <v>30</v>
      </c>
      <c r="E16" s="9">
        <v>28</v>
      </c>
      <c r="F16" s="9">
        <v>0</v>
      </c>
      <c r="G16" s="9"/>
      <c r="H16" s="20">
        <f>F16/E16</f>
        <v>0</v>
      </c>
      <c r="I16" s="21">
        <v>0</v>
      </c>
      <c r="J16" s="20">
        <f t="shared" si="0"/>
        <v>0</v>
      </c>
      <c r="K16" s="21">
        <v>0</v>
      </c>
      <c r="L16" s="20">
        <f t="shared" si="1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41</v>
      </c>
      <c r="B17" s="9" t="s">
        <v>49</v>
      </c>
      <c r="C17" s="9" t="s">
        <v>44</v>
      </c>
      <c r="D17" s="9" t="s">
        <v>30</v>
      </c>
      <c r="E17" s="9">
        <v>14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32" customHeight="1" x14ac:dyDescent="0.35">
      <c r="A18" s="18" t="s">
        <v>45</v>
      </c>
      <c r="B18" s="9" t="s">
        <v>49</v>
      </c>
      <c r="C18" s="9" t="s">
        <v>47</v>
      </c>
      <c r="D18" s="9" t="s">
        <v>30</v>
      </c>
      <c r="E18" s="9">
        <v>14</v>
      </c>
      <c r="F18" s="9">
        <v>0</v>
      </c>
      <c r="G18" s="9"/>
      <c r="H18" s="20">
        <f t="shared" si="2"/>
        <v>0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0</v>
      </c>
      <c r="N18" s="11"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35">
      <c r="A19" s="13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6.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thickBot="1" x14ac:dyDescent="0.4">
      <c r="A22" s="14" t="s">
        <v>24</v>
      </c>
      <c r="B22" s="15" t="s">
        <v>29</v>
      </c>
      <c r="C22" s="15" t="s">
        <v>29</v>
      </c>
      <c r="D22" s="15" t="s">
        <v>29</v>
      </c>
      <c r="E22" s="15">
        <f>SUM(E14:E21)</f>
        <v>95</v>
      </c>
      <c r="F22" s="15">
        <f t="shared" ref="F22:G22" si="3">SUM(F14:F21)</f>
        <v>0</v>
      </c>
      <c r="G22" s="15">
        <f t="shared" si="3"/>
        <v>0</v>
      </c>
      <c r="H22" s="22">
        <f>SUM(F22:G22)/E22</f>
        <v>0</v>
      </c>
      <c r="I22" s="19">
        <f>(E22-SUM(F22:G22))-K22</f>
        <v>95</v>
      </c>
      <c r="J22" s="22">
        <f>I22/E22</f>
        <v>1</v>
      </c>
      <c r="K22" s="19">
        <f>SUM(K14:K21)</f>
        <v>0</v>
      </c>
      <c r="L22" s="22">
        <f>K22/E22</f>
        <v>0</v>
      </c>
      <c r="M22" s="19">
        <f>AVERAGE(M14:M21)</f>
        <v>0</v>
      </c>
      <c r="N22" s="23">
        <f>AVERAGE(N14:N21)</f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0" customHeight="1" x14ac:dyDescent="0.35">
      <c r="A24" s="29" t="s">
        <v>25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31" t="s">
        <v>26</v>
      </c>
      <c r="C27" s="30"/>
      <c r="D27" s="30"/>
      <c r="E27" s="1"/>
      <c r="F27" s="1"/>
      <c r="G27" s="32" t="s">
        <v>27</v>
      </c>
      <c r="H27" s="30"/>
      <c r="I27" s="30"/>
      <c r="J27" s="3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2.25" customHeight="1" x14ac:dyDescent="0.35">
      <c r="A28" s="1"/>
      <c r="B28" s="33"/>
      <c r="C28" s="34"/>
      <c r="D28" s="34"/>
      <c r="E28" s="1"/>
      <c r="F28" s="1"/>
      <c r="G28" s="35"/>
      <c r="H28" s="34"/>
      <c r="I28" s="34"/>
      <c r="J28" s="3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hidden="1" customHeight="1" x14ac:dyDescent="0.35">
      <c r="A29" s="36" t="s">
        <v>28</v>
      </c>
      <c r="B29" s="30"/>
      <c r="C29" s="7"/>
      <c r="D29" s="1"/>
      <c r="E29" s="36"/>
      <c r="F29" s="30"/>
      <c r="G29" s="30"/>
      <c r="H29" s="3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hidden="1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5" customHeight="1" x14ac:dyDescent="0.35">
      <c r="A31" s="1"/>
      <c r="B31" s="50" t="str">
        <f>B10</f>
        <v>M.T.I. MONTSERRAT MASDEFIOL SUÁREZ</v>
      </c>
      <c r="C31" s="28"/>
      <c r="D31" s="28"/>
      <c r="E31" s="17"/>
      <c r="F31" s="17"/>
      <c r="G31" s="26" t="s">
        <v>34</v>
      </c>
      <c r="H31" s="28"/>
      <c r="I31" s="28"/>
      <c r="J31" s="2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31">
    <mergeCell ref="B1:L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31:D31"/>
    <mergeCell ref="G31:J31"/>
    <mergeCell ref="A12:A13"/>
    <mergeCell ref="B12:B13"/>
    <mergeCell ref="C12:C13"/>
    <mergeCell ref="D12:D13"/>
    <mergeCell ref="E12:E13"/>
    <mergeCell ref="A24:N24"/>
    <mergeCell ref="B27:D27"/>
    <mergeCell ref="G27:J27"/>
    <mergeCell ref="A29:B29"/>
    <mergeCell ref="E29:H29"/>
    <mergeCell ref="B28:D28"/>
    <mergeCell ref="G28:J28"/>
    <mergeCell ref="L12:L13"/>
    <mergeCell ref="M12:M13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2025-03-04T20:01:43Z</cp:lastPrinted>
  <dcterms:created xsi:type="dcterms:W3CDTF">2021-11-22T14:45:25Z</dcterms:created>
  <dcterms:modified xsi:type="dcterms:W3CDTF">2025-03-30T16:08:32Z</dcterms:modified>
  <cp:contentStatus/>
</cp:coreProperties>
</file>