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5600" windowHeight="16060" tabRatio="746" activeTab="1"/>
  </bookViews>
  <sheets>
    <sheet name="MAT 1" sheetId="1" r:id="rId1"/>
    <sheet name="MAT 2" sheetId="5" r:id="rId2"/>
    <sheet name="MAT 3A" sheetId="7" r:id="rId3"/>
    <sheet name="MAT 4" sheetId="6" r:id="rId4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7" l="1"/>
  <c r="N4" i="6"/>
  <c r="N4" i="5"/>
  <c r="P51" i="7"/>
  <c r="O51" i="7"/>
  <c r="N51" i="7"/>
  <c r="M51" i="7"/>
  <c r="L51" i="7"/>
  <c r="K51" i="7"/>
  <c r="J51" i="7"/>
  <c r="P50" i="7"/>
  <c r="O50" i="7"/>
  <c r="N50" i="7"/>
  <c r="M50" i="7"/>
  <c r="L50" i="7"/>
  <c r="K50" i="7"/>
  <c r="J50" i="7"/>
  <c r="P49" i="7"/>
  <c r="O49" i="7"/>
  <c r="N49" i="7"/>
  <c r="M49" i="7"/>
  <c r="L49" i="7"/>
  <c r="K49" i="7"/>
  <c r="J4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P51" i="6"/>
  <c r="O51" i="6"/>
  <c r="N51" i="6"/>
  <c r="M51" i="6"/>
  <c r="L51" i="6"/>
  <c r="K51" i="6"/>
  <c r="J51" i="6"/>
  <c r="P50" i="6"/>
  <c r="P53" i="6"/>
  <c r="O50" i="6"/>
  <c r="N50" i="6"/>
  <c r="N53" i="6"/>
  <c r="M50" i="6"/>
  <c r="L50" i="6"/>
  <c r="L53" i="6"/>
  <c r="K50" i="6"/>
  <c r="J50" i="6"/>
  <c r="P49" i="6"/>
  <c r="O49" i="6"/>
  <c r="N49" i="6"/>
  <c r="M49" i="6"/>
  <c r="L49" i="6"/>
  <c r="K49" i="6"/>
  <c r="J49" i="6"/>
  <c r="J52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P51" i="5"/>
  <c r="O51" i="5"/>
  <c r="N51" i="5"/>
  <c r="M51" i="5"/>
  <c r="L51" i="5"/>
  <c r="K51" i="5"/>
  <c r="J51" i="5"/>
  <c r="P50" i="5"/>
  <c r="O50" i="5"/>
  <c r="N50" i="5"/>
  <c r="M50" i="5"/>
  <c r="L50" i="5"/>
  <c r="K50" i="5"/>
  <c r="J50" i="5"/>
  <c r="P49" i="5"/>
  <c r="O49" i="5"/>
  <c r="N49" i="5"/>
  <c r="N52" i="5"/>
  <c r="M49" i="5"/>
  <c r="M52" i="5"/>
  <c r="L49" i="5"/>
  <c r="K49" i="5"/>
  <c r="J4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J53" i="5"/>
  <c r="J52" i="5"/>
  <c r="N52" i="6"/>
  <c r="J53" i="6"/>
  <c r="P52" i="6"/>
  <c r="L52" i="6"/>
  <c r="O53" i="5"/>
  <c r="O52" i="5"/>
  <c r="M53" i="6"/>
  <c r="M52" i="6"/>
  <c r="L52" i="7"/>
  <c r="P52" i="7"/>
  <c r="M53" i="7"/>
  <c r="L53" i="5"/>
  <c r="P53" i="5"/>
  <c r="L52" i="5"/>
  <c r="P52" i="5"/>
  <c r="N53" i="5"/>
  <c r="O53" i="6"/>
  <c r="K52" i="6"/>
  <c r="O52" i="6"/>
  <c r="J53" i="7"/>
  <c r="N53" i="7"/>
  <c r="J52" i="7"/>
  <c r="N52" i="7"/>
  <c r="O53" i="7"/>
  <c r="O52" i="7"/>
  <c r="L53" i="7"/>
  <c r="P53" i="7"/>
  <c r="K53" i="7"/>
  <c r="K52" i="7"/>
  <c r="K53" i="6"/>
  <c r="M52" i="7"/>
  <c r="Q51" i="7"/>
  <c r="Q49" i="7"/>
  <c r="Q50" i="7"/>
  <c r="Q51" i="6"/>
  <c r="Q49" i="6"/>
  <c r="Q50" i="6"/>
  <c r="Q53" i="6"/>
  <c r="M53" i="5"/>
  <c r="Q51" i="5"/>
  <c r="K52" i="5"/>
  <c r="K53" i="5"/>
  <c r="Q49" i="5"/>
  <c r="Q50" i="5"/>
  <c r="K51" i="1"/>
  <c r="L51" i="1"/>
  <c r="M51" i="1"/>
  <c r="N51" i="1"/>
  <c r="O51" i="1"/>
  <c r="P51" i="1"/>
  <c r="J51" i="1"/>
  <c r="K50" i="1"/>
  <c r="L50" i="1"/>
  <c r="M50" i="1"/>
  <c r="N50" i="1"/>
  <c r="O50" i="1"/>
  <c r="P50" i="1"/>
  <c r="K49" i="1"/>
  <c r="L49" i="1"/>
  <c r="M49" i="1"/>
  <c r="N49" i="1"/>
  <c r="O49" i="1"/>
  <c r="P49" i="1"/>
  <c r="J50" i="1"/>
  <c r="J49" i="1"/>
  <c r="Q53" i="5"/>
  <c r="Q53" i="7"/>
  <c r="Q52" i="7"/>
  <c r="Q52" i="6"/>
  <c r="Q52" i="5"/>
  <c r="K53" i="1"/>
  <c r="L53" i="1"/>
  <c r="M53" i="1"/>
  <c r="N53" i="1"/>
  <c r="O53" i="1"/>
  <c r="P53" i="1"/>
  <c r="K52" i="1"/>
  <c r="L52" i="1"/>
  <c r="M52" i="1"/>
  <c r="N52" i="1"/>
  <c r="O52" i="1"/>
  <c r="P52" i="1"/>
  <c r="J53" i="1"/>
  <c r="J52" i="1"/>
  <c r="Q51" i="1"/>
  <c r="Q50" i="1"/>
  <c r="Q4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Q53" i="1"/>
  <c r="Q52" i="1"/>
</calcChain>
</file>

<file path=xl/sharedStrings.xml><?xml version="1.0" encoding="utf-8"?>
<sst xmlns="http://schemas.openxmlformats.org/spreadsheetml/2006/main" count="310" uniqueCount="230">
  <si>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</si>
  <si>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</si>
  <si>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</si>
  <si>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</si>
  <si>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</si>
  <si>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</si>
  <si>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</si>
  <si>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</si>
  <si>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</si>
  <si>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</si>
  <si>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</si>
  <si>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</si>
  <si>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</si>
  <si>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</si>
  <si>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</si>
  <si>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</si>
  <si>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</si>
  <si>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</si>
  <si>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</si>
  <si>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</si>
  <si>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INSTITUTO TECNOLOGICO SUPERIOR DE SAN ANDRES TUXTLA</t>
  </si>
  <si>
    <t>FEBRERO - JUNIO 2025</t>
  </si>
  <si>
    <t>MATERIA:</t>
  </si>
  <si>
    <t>GRUPO:</t>
  </si>
  <si>
    <t>FECHA:</t>
  </si>
  <si>
    <t>221U0137</t>
  </si>
  <si>
    <t>AGUILAR CHONTAL HUGO ALBERTO</t>
  </si>
  <si>
    <t>221U0138</t>
  </si>
  <si>
    <t>AQUINO TOGA EDGAR</t>
  </si>
  <si>
    <t>221U0142</t>
  </si>
  <si>
    <t>BAXIN IXTEPAN CARLOS</t>
  </si>
  <si>
    <t>221U0145</t>
  </si>
  <si>
    <t>CHACHA CHAGALA JESUS ANTONIO</t>
  </si>
  <si>
    <t>201U0067</t>
  </si>
  <si>
    <t>CHAGALA BOYTHG JOAHAN DE JESUS</t>
  </si>
  <si>
    <t>221U0147</t>
  </si>
  <si>
    <t>CHIGO AGUIRRE ANA GUADALUPE</t>
  </si>
  <si>
    <t>221U0148</t>
  </si>
  <si>
    <t>CHIPOL SINACA JOSELYN</t>
  </si>
  <si>
    <t>221U0151</t>
  </si>
  <si>
    <t>COYOLT GORGONIO ZURIEL ALBERTO</t>
  </si>
  <si>
    <t>221U0154</t>
  </si>
  <si>
    <t>DURAN ALVARADO GUSTAVO ISRAEL</t>
  </si>
  <si>
    <t>221U0182</t>
  </si>
  <si>
    <t>HERNANDEZ FONSECA JAIME</t>
  </si>
  <si>
    <t>221U0156</t>
  </si>
  <si>
    <t>HERNANDEZ QUINO JOSE MANUEL</t>
  </si>
  <si>
    <t>221U0259</t>
  </si>
  <si>
    <t>ISIDORO BENITEZ SAMIR</t>
  </si>
  <si>
    <t>221U0183</t>
  </si>
  <si>
    <t>LEON LOZANO JOSE ALEJANDRO</t>
  </si>
  <si>
    <t>221U0159</t>
  </si>
  <si>
    <t>MALAGA PUCHETA MANUEL ALEJANDRO</t>
  </si>
  <si>
    <t>221U0160</t>
  </si>
  <si>
    <t>MARTINEZ AGUILAR ALEJANDRO</t>
  </si>
  <si>
    <t>211U0611</t>
  </si>
  <si>
    <t>MARTINEZ HERNANDEZ ISAAC</t>
  </si>
  <si>
    <t>221U0161</t>
  </si>
  <si>
    <t>MAXO COTA MILAGROS MONTSERRAT</t>
  </si>
  <si>
    <t>221U0163</t>
  </si>
  <si>
    <t>MIXTEGA BELLI ERNESTO SANTOS</t>
  </si>
  <si>
    <t>221U0165</t>
  </si>
  <si>
    <t>MORENO BARRAGAN LUIS DAVID</t>
  </si>
  <si>
    <t>221U0841</t>
  </si>
  <si>
    <t>PATLAX ALARCON MOISES</t>
  </si>
  <si>
    <t>221U0167</t>
  </si>
  <si>
    <t>POLITO MALAGA LUIS GERARDO</t>
  </si>
  <si>
    <t>221U0171</t>
  </si>
  <si>
    <t>REYNADA PREZA HUGO DANIEL</t>
  </si>
  <si>
    <t>221U0172</t>
  </si>
  <si>
    <t>RIVEROLL IXTEPAN AARON</t>
  </si>
  <si>
    <t>221U0173</t>
  </si>
  <si>
    <t>RODRIGUEZ MARTINEZ LUIS ALFREDO</t>
  </si>
  <si>
    <t>221U0174</t>
  </si>
  <si>
    <t>RODRIGUEZ PEREZ MARIA GUADALUPE</t>
  </si>
  <si>
    <t>221U0176</t>
  </si>
  <si>
    <t>SEBA BAXIN JUAN JOSE</t>
  </si>
  <si>
    <t>221U0181</t>
  </si>
  <si>
    <t>VELASCO HERNANDEZ OSVAL DANIEL</t>
  </si>
  <si>
    <t>221U0178</t>
  </si>
  <si>
    <t>VELASCO QUINO ARTURO DE JESUS</t>
  </si>
  <si>
    <t>221U0179</t>
  </si>
  <si>
    <t>VICTORIO PALAYOT JESUS MANUEL</t>
  </si>
  <si>
    <t>211U0650</t>
  </si>
  <si>
    <t>VICTORIO PALAYOT JOSE ANTONIO</t>
  </si>
  <si>
    <t>ADMINISTRACIÓN Y TÉCNICAS DE MANTENIMIENTO</t>
  </si>
  <si>
    <t>602 A</t>
  </si>
  <si>
    <t>JUAN CARLOS CÁRDENAS TUFIÑO</t>
  </si>
  <si>
    <t>221U0135</t>
  </si>
  <si>
    <t>221U0139</t>
  </si>
  <si>
    <t>221U0258</t>
  </si>
  <si>
    <t>221U0149</t>
  </si>
  <si>
    <t>221U0152</t>
  </si>
  <si>
    <t>221U0155</t>
  </si>
  <si>
    <t>221U0164</t>
  </si>
  <si>
    <t>221U0177</t>
  </si>
  <si>
    <t>211U0165</t>
  </si>
  <si>
    <t>ABRAJAN GONZALEZ ANGEL</t>
  </si>
  <si>
    <t>AVILES GONZALEZ ROBERTO CARLO</t>
  </si>
  <si>
    <t>CABRERA ECHAVARRIA JOSE ARMANDO</t>
  </si>
  <si>
    <t>CHIPOL XOLO YAHVE ALEJANDRO</t>
  </si>
  <si>
    <t>CRUZ GARCIA SANDRA</t>
  </si>
  <si>
    <t>FISCAL AMBROS ERICK CANDELARIO</t>
  </si>
  <si>
    <t>MONTIEL VILLASECA JOSE GUADALUPE</t>
  </si>
  <si>
    <t>TEOBA ROSALES JUAN ANTONIO</t>
  </si>
  <si>
    <t>TORRES MARTINEZ JAFET HERIBERTO</t>
  </si>
  <si>
    <t>PROCESOS DE FABRICACIÓN</t>
  </si>
  <si>
    <t>401 A</t>
  </si>
  <si>
    <t>401 B</t>
  </si>
  <si>
    <t>231U0009</t>
  </si>
  <si>
    <t>231U0010</t>
  </si>
  <si>
    <t>231U0014</t>
  </si>
  <si>
    <t>231U0016</t>
  </si>
  <si>
    <t>231U0017</t>
  </si>
  <si>
    <t>231U0018</t>
  </si>
  <si>
    <t>231U0021</t>
  </si>
  <si>
    <t>231U0023</t>
  </si>
  <si>
    <t>231U0026</t>
  </si>
  <si>
    <t>231U0027</t>
  </si>
  <si>
    <t>231U0029</t>
  </si>
  <si>
    <t>231U0583</t>
  </si>
  <si>
    <t>221U0064</t>
  </si>
  <si>
    <t>231U0030</t>
  </si>
  <si>
    <t>231U0032</t>
  </si>
  <si>
    <t>231U0033</t>
  </si>
  <si>
    <t>221U0098</t>
  </si>
  <si>
    <t>231U0043</t>
  </si>
  <si>
    <t>231U0044</t>
  </si>
  <si>
    <t>231U0045</t>
  </si>
  <si>
    <t>221U0096</t>
  </si>
  <si>
    <t>231U0059</t>
  </si>
  <si>
    <t>231U0062</t>
  </si>
  <si>
    <t>231U0069</t>
  </si>
  <si>
    <t>231U0070</t>
  </si>
  <si>
    <t>221U0115</t>
  </si>
  <si>
    <t>221U0116</t>
  </si>
  <si>
    <t>231U0075</t>
  </si>
  <si>
    <t>211U0116</t>
  </si>
  <si>
    <t>231U0078</t>
  </si>
  <si>
    <t>231U0079</t>
  </si>
  <si>
    <t>231U0085</t>
  </si>
  <si>
    <t>ALVAREZ ELIAS ALAN AMAURY</t>
  </si>
  <si>
    <t>ANOTA HERNANDEZ ERIL ROBERTO</t>
  </si>
  <si>
    <t>BAUTISTA BRAMBILLA ERIK GIOVANNI</t>
  </si>
  <si>
    <t>BERDON LUCHO MARIA EUGENIA</t>
  </si>
  <si>
    <t>BONOLA ALFONSO CRISTIAN DE JESUS</t>
  </si>
  <si>
    <t>BUENO MUÑIZ ALEXSANDRA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</si>
  <si>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</si>
  <si>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</si>
  <si>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</si>
  <si>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</si>
  <si>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</si>
  <si>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</si>
  <si>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FONSECA LOPEZ EDSON JAIR</t>
  </si>
  <si>
    <t>GABINO RODRIGUEZ DIEGO</t>
  </si>
  <si>
    <t>GARCÍA MARTÍNEZ MARCOS</t>
  </si>
  <si>
    <t>GONZALEZ VELASCO JONATHAN</t>
  </si>
  <si>
    <t>LUCHO MIXTEGA JUAN FERNANDO</t>
  </si>
  <si>
    <t>MAIN MORALES HECTOR LUCIANO</t>
  </si>
  <si>
    <t>MARQUEZ CASTELLANOS ORANGEL MANUEL</t>
  </si>
  <si>
    <t>MARTINEZ PALAFOX MARIAN GUADALUPE</t>
  </si>
  <si>
    <t>PEREZ BELLI OSCAR ADRIAN DONOVAN</t>
  </si>
  <si>
    <t>PONCE FONSECA JULIO CESAR</t>
  </si>
  <si>
    <t>RAMIREZ FIGUEROA MHERLY ESTRELLA</t>
  </si>
  <si>
    <t>RINCON TOTO MARTHA PATRICIA</t>
  </si>
  <si>
    <t>ROBERT GONZALEZ DANIELA</t>
  </si>
  <si>
    <t>SANCHEZ BARRAZA ANGEL DE JESUS</t>
  </si>
  <si>
    <t>SANCHEZ CHIPOL YERIK ORBELIN</t>
  </si>
  <si>
    <t>SOLANO CHAVEZ FERNANDO</t>
  </si>
  <si>
    <t>SOSA AMOROSO ZAIR OTONIEL</t>
  </si>
  <si>
    <t>VELASCO ALVAREZ CHELSEA NICOLE</t>
  </si>
  <si>
    <t>VELASCO CATEMAXCA JESUS</t>
  </si>
  <si>
    <t>XALA FISCAL JESSICA DEL CARMEN</t>
  </si>
  <si>
    <t>231U0007</t>
  </si>
  <si>
    <t>231U0008</t>
  </si>
  <si>
    <t>231U0015</t>
  </si>
  <si>
    <t>231U0019</t>
  </si>
  <si>
    <t>231U0622</t>
  </si>
  <si>
    <t>231U0022</t>
  </si>
  <si>
    <t>231U0024</t>
  </si>
  <si>
    <t>231U0028</t>
  </si>
  <si>
    <t>231U0031</t>
  </si>
  <si>
    <t>231U0664</t>
  </si>
  <si>
    <t>231U0584</t>
  </si>
  <si>
    <t>231U0038</t>
  </si>
  <si>
    <t>231U0046</t>
  </si>
  <si>
    <t>231U0049</t>
  </si>
  <si>
    <t>231U0050</t>
  </si>
  <si>
    <t>231U0051</t>
  </si>
  <si>
    <t>231U0054</t>
  </si>
  <si>
    <t>231U0057</t>
  </si>
  <si>
    <t>231U0058</t>
  </si>
  <si>
    <t>231U0060</t>
  </si>
  <si>
    <t>231U0061</t>
  </si>
  <si>
    <t>231U0068</t>
  </si>
  <si>
    <t>231U0073</t>
  </si>
  <si>
    <t>231U0074</t>
  </si>
  <si>
    <t>231U0077</t>
  </si>
  <si>
    <t>231U0083</t>
  </si>
  <si>
    <t>221U0123</t>
  </si>
  <si>
    <t>231U0084</t>
  </si>
  <si>
    <t>ABSALON ABRAJAM JOSE ARMANDO</t>
  </si>
  <si>
    <t>AGUILAR GOMEZ CHRISTOPHER</t>
  </si>
  <si>
    <t>BELLI ARRES LUIS MAURI</t>
  </si>
  <si>
    <t>BUSTAMANTE MARTINEZ JUDAS DE JESUS</t>
  </si>
  <si>
    <t>CARMONA DURANTE ARMANDO</t>
  </si>
  <si>
    <t>CHACHA NATO MAGDIEL</t>
  </si>
  <si>
    <t>CHAPOL VENTURA KARLA DENISSE</t>
  </si>
  <si>
    <t>COUBERT JARAMILLO EMILY AYLIN</t>
  </si>
  <si>
    <t>GARCIA GUERRERO CAROL</t>
  </si>
  <si>
    <t>GONZALEZ ROBLES ADONAY VICENTE</t>
  </si>
  <si>
    <t>HILARIO HERNANDEZ JOSE ARMANDO</t>
  </si>
  <si>
    <t>IXBA LAZCANO FELIPE</t>
  </si>
  <si>
    <t>MARTÍNEZ BARCENAS EMMANUEL</t>
  </si>
  <si>
    <t>MEZO XOLO JESUS ALBERTO</t>
  </si>
  <si>
    <t>MIROS LUCHO BENITO</t>
  </si>
  <si>
    <t>MIXTEGA ALTAMIRANO JANNET ARELY</t>
  </si>
  <si>
    <t>ORTIZ CAMACHO ZURIEL ALEXANDER</t>
  </si>
  <si>
    <t>POLITO COBAXIN YULIANA</t>
  </si>
  <si>
    <t>POLITO IXTEPAN IVANA YAMILA</t>
  </si>
  <si>
    <t>PUCHETA PELAYO ESTRELLA ARLETTE</t>
  </si>
  <si>
    <t>RAMIREZ ALEGRIA MARCO ANTONIO</t>
  </si>
  <si>
    <t>REYES PAXTIAN UZZIEL</t>
  </si>
  <si>
    <t>SANCHEZ MULATO MIGUEL ANGEL</t>
  </si>
  <si>
    <t>SANCHEZ SINTA FLORISSA</t>
  </si>
  <si>
    <t>TON LOPEZ MARIA FERNANDA</t>
  </si>
  <si>
    <t>VICENTE BONFIL CITLALI DEL CARMEN</t>
  </si>
  <si>
    <t>VIDAÑA HERNANDEZ ARIEL ISAIAS</t>
  </si>
  <si>
    <t>VILLEGAS CHIGO MARIO NESTOR</t>
  </si>
  <si>
    <t>602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</si>
</sst>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7" fillId="0" borderId="0" xfId="0" applyFont="1"/>
    <xf numFmtId="0" fontId="10" fillId="0" borderId="0" xfId="0" applyFont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/>
    <xf numFmtId="0" fontId="11" fillId="0" borderId="2" xfId="0" applyFont="1" applyFill="1" applyBorder="1" applyAlignment="1">
      <alignment horizontal="center"/>
    </xf>
    <xf numFmtId="0" fontId="2" fillId="0" borderId="2" xfId="0" applyNumberFormat="1" applyFont="1" applyFill="1" applyBorder="1"/>
    <xf numFmtId="0" fontId="2" fillId="0" borderId="8" xfId="0" applyNumberFormat="1" applyFont="1" applyFill="1" applyBorder="1"/>
    <xf numFmtId="1" fontId="11" fillId="0" borderId="8" xfId="0" applyNumberFormat="1" applyFont="1" applyFill="1" applyBorder="1" applyAlignment="1">
      <alignment horizont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1" fontId="11" fillId="0" borderId="2" xfId="0" applyNumberFormat="1" applyFont="1" applyFill="1" applyBorder="1" applyAlignment="1">
      <alignment horizontal="center"/>
    </xf>
    <xf numFmtId="1" fontId="8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Fill="1" applyBorder="1"/>
    <xf numFmtId="0" fontId="8" fillId="0" borderId="2" xfId="0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</cellXfs>
  <cellStyles count="2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topLeftCell="B1" zoomScale="140" zoomScaleNormal="140" zoomScalePageLayoutView="140" workbookViewId="0">
      <selection activeCell="J20" sqref="J20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7.164062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45" t="s">
        <v>20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>
      <c r="B3" s="10"/>
      <c r="C3" s="50" t="s">
        <v>5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  <c r="R3" s="1"/>
    </row>
    <row r="4" spans="2:18">
      <c r="B4" s="10"/>
      <c r="C4" s="10" t="s">
        <v>22</v>
      </c>
      <c r="D4" s="49" t="s">
        <v>85</v>
      </c>
      <c r="E4" s="49"/>
      <c r="F4" s="49"/>
      <c r="G4" s="49"/>
      <c r="H4" s="49"/>
      <c r="I4" s="10" t="s">
        <v>23</v>
      </c>
      <c r="J4" s="35" t="s">
        <v>86</v>
      </c>
      <c r="K4" s="35"/>
      <c r="L4" s="10"/>
      <c r="M4" s="10" t="s">
        <v>24</v>
      </c>
      <c r="N4" s="36">
        <v>45812</v>
      </c>
      <c r="O4" s="36"/>
      <c r="P4" s="10"/>
    </row>
    <row r="5" spans="2:18" ht="6.75" customHeight="1">
      <c r="B5" s="10"/>
      <c r="C5" s="10"/>
      <c r="D5" s="11"/>
      <c r="E5" s="11"/>
      <c r="F5" s="11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2:18">
      <c r="B6" s="10"/>
      <c r="C6" s="10" t="s">
        <v>0</v>
      </c>
      <c r="D6" s="35" t="s">
        <v>21</v>
      </c>
      <c r="E6" s="35"/>
      <c r="F6" s="35"/>
      <c r="G6" s="35"/>
      <c r="H6" s="10"/>
      <c r="I6" s="39" t="s">
        <v>18</v>
      </c>
      <c r="J6" s="39"/>
      <c r="K6" s="35" t="s">
        <v>87</v>
      </c>
      <c r="L6" s="35"/>
      <c r="M6" s="35"/>
      <c r="N6" s="35"/>
      <c r="O6" s="35"/>
      <c r="P6" s="35"/>
    </row>
    <row r="7" spans="2:18" ht="11.25" customHeight="1"/>
    <row r="8" spans="2:18">
      <c r="B8" s="12" t="s">
        <v>1</v>
      </c>
      <c r="C8" s="12" t="s">
        <v>3</v>
      </c>
      <c r="D8" s="41" t="s">
        <v>2</v>
      </c>
      <c r="E8" s="41"/>
      <c r="F8" s="41"/>
      <c r="G8" s="41"/>
      <c r="H8" s="41"/>
      <c r="I8" s="41"/>
      <c r="J8" s="12" t="s">
        <v>4</v>
      </c>
      <c r="K8" s="12" t="s">
        <v>6</v>
      </c>
      <c r="L8" s="12" t="s">
        <v>7</v>
      </c>
      <c r="M8" s="12" t="s">
        <v>8</v>
      </c>
      <c r="N8" s="12" t="s">
        <v>9</v>
      </c>
      <c r="O8" s="12" t="s">
        <v>10</v>
      </c>
      <c r="P8" s="12" t="s">
        <v>11</v>
      </c>
      <c r="Q8" s="12" t="s">
        <v>19</v>
      </c>
    </row>
    <row r="9" spans="2:18" ht="15">
      <c r="B9" s="3">
        <v>1</v>
      </c>
      <c r="C9" s="17" t="s">
        <v>25</v>
      </c>
      <c r="D9" s="15" t="s">
        <v>26</v>
      </c>
      <c r="E9" s="20"/>
      <c r="F9" s="20"/>
      <c r="G9" s="20"/>
      <c r="H9" s="20"/>
      <c r="I9" s="21"/>
      <c r="J9" s="19">
        <v>82.5</v>
      </c>
      <c r="K9" s="16">
        <v>70</v>
      </c>
      <c r="L9" s="27">
        <v>0</v>
      </c>
      <c r="M9" s="28">
        <v>0</v>
      </c>
      <c r="N9" s="23">
        <v>70</v>
      </c>
      <c r="O9" s="23">
        <v>70</v>
      </c>
      <c r="P9" s="12"/>
      <c r="Q9" s="14"/>
    </row>
    <row r="10" spans="2:18" ht="15">
      <c r="B10" s="3">
        <f>B9+1</f>
        <v>2</v>
      </c>
      <c r="C10" s="17" t="s">
        <v>27</v>
      </c>
      <c r="D10" s="15" t="s">
        <v>28</v>
      </c>
      <c r="E10" s="20"/>
      <c r="F10" s="20"/>
      <c r="G10" s="20"/>
      <c r="H10" s="20"/>
      <c r="I10" s="21"/>
      <c r="J10" s="19">
        <v>0</v>
      </c>
      <c r="K10" s="16">
        <v>0</v>
      </c>
      <c r="L10" s="27">
        <v>0</v>
      </c>
      <c r="M10" s="28">
        <v>0</v>
      </c>
      <c r="N10" s="23">
        <v>0</v>
      </c>
      <c r="O10" s="23">
        <v>0</v>
      </c>
      <c r="P10" s="12"/>
      <c r="Q10" s="14"/>
    </row>
    <row r="11" spans="2:18" ht="15">
      <c r="B11" s="3">
        <f t="shared" ref="B11:B48" si="0">B10+1</f>
        <v>3</v>
      </c>
      <c r="C11" s="17" t="s">
        <v>29</v>
      </c>
      <c r="D11" s="15" t="s">
        <v>30</v>
      </c>
      <c r="E11" s="20"/>
      <c r="F11" s="20"/>
      <c r="G11" s="20"/>
      <c r="H11" s="20"/>
      <c r="I11" s="21"/>
      <c r="J11" s="19">
        <v>71</v>
      </c>
      <c r="K11" s="16">
        <v>78</v>
      </c>
      <c r="L11" s="27">
        <v>85</v>
      </c>
      <c r="M11" s="28">
        <v>86</v>
      </c>
      <c r="N11" s="23">
        <v>85</v>
      </c>
      <c r="O11" s="23">
        <v>82</v>
      </c>
      <c r="P11" s="12"/>
      <c r="Q11" s="14"/>
    </row>
    <row r="12" spans="2:18" ht="15">
      <c r="B12" s="3">
        <f t="shared" si="0"/>
        <v>4</v>
      </c>
      <c r="C12" s="17" t="s">
        <v>31</v>
      </c>
      <c r="D12" s="15" t="s">
        <v>32</v>
      </c>
      <c r="E12" s="20"/>
      <c r="F12" s="20"/>
      <c r="G12" s="20"/>
      <c r="H12" s="20"/>
      <c r="I12" s="21"/>
      <c r="J12" s="19">
        <v>0</v>
      </c>
      <c r="K12" s="16">
        <v>70</v>
      </c>
      <c r="L12" s="27">
        <v>70</v>
      </c>
      <c r="M12" s="28">
        <v>95</v>
      </c>
      <c r="N12" s="23">
        <v>85</v>
      </c>
      <c r="O12" s="23">
        <v>76</v>
      </c>
      <c r="P12" s="12"/>
      <c r="Q12" s="14"/>
    </row>
    <row r="13" spans="2:18" ht="15">
      <c r="B13" s="3">
        <f t="shared" si="0"/>
        <v>5</v>
      </c>
      <c r="C13" s="17" t="s">
        <v>33</v>
      </c>
      <c r="D13" s="17" t="s">
        <v>34</v>
      </c>
      <c r="E13" s="22"/>
      <c r="F13" s="20"/>
      <c r="G13" s="20"/>
      <c r="H13" s="20"/>
      <c r="I13" s="21"/>
      <c r="J13" s="19">
        <v>80</v>
      </c>
      <c r="K13" s="16">
        <v>95</v>
      </c>
      <c r="L13" s="27">
        <v>100</v>
      </c>
      <c r="M13" s="28">
        <v>100</v>
      </c>
      <c r="N13" s="23">
        <v>100</v>
      </c>
      <c r="O13" s="23">
        <v>100</v>
      </c>
      <c r="P13" s="12"/>
      <c r="Q13" s="14"/>
    </row>
    <row r="14" spans="2:18" ht="15">
      <c r="B14" s="3">
        <f t="shared" si="0"/>
        <v>6</v>
      </c>
      <c r="C14" s="17" t="s">
        <v>35</v>
      </c>
      <c r="D14" s="17" t="s">
        <v>36</v>
      </c>
      <c r="E14" s="22"/>
      <c r="F14" s="20"/>
      <c r="G14" s="20"/>
      <c r="H14" s="20"/>
      <c r="I14" s="21"/>
      <c r="J14" s="19">
        <v>77.5</v>
      </c>
      <c r="K14" s="16">
        <v>83</v>
      </c>
      <c r="L14" s="27">
        <v>86.5</v>
      </c>
      <c r="M14" s="28">
        <v>90</v>
      </c>
      <c r="N14" s="23">
        <v>82</v>
      </c>
      <c r="O14" s="23">
        <v>84</v>
      </c>
      <c r="P14" s="12"/>
      <c r="Q14" s="14"/>
    </row>
    <row r="15" spans="2:18" ht="15">
      <c r="B15" s="3">
        <f t="shared" si="0"/>
        <v>7</v>
      </c>
      <c r="C15" s="17" t="s">
        <v>37</v>
      </c>
      <c r="D15" s="17" t="s">
        <v>38</v>
      </c>
      <c r="E15" s="22"/>
      <c r="F15" s="20"/>
      <c r="G15" s="20"/>
      <c r="H15" s="20"/>
      <c r="I15" s="21"/>
      <c r="J15" s="19">
        <v>82</v>
      </c>
      <c r="K15" s="16">
        <v>83</v>
      </c>
      <c r="L15" s="27">
        <v>98</v>
      </c>
      <c r="M15" s="28">
        <v>98</v>
      </c>
      <c r="N15" s="23">
        <v>94</v>
      </c>
      <c r="O15" s="23">
        <v>95</v>
      </c>
      <c r="P15" s="12"/>
      <c r="Q15" s="14"/>
    </row>
    <row r="16" spans="2:18" ht="15">
      <c r="B16" s="3">
        <f t="shared" si="0"/>
        <v>8</v>
      </c>
      <c r="C16" s="17" t="s">
        <v>39</v>
      </c>
      <c r="D16" s="17" t="s">
        <v>40</v>
      </c>
      <c r="E16" s="22"/>
      <c r="F16" s="20"/>
      <c r="G16" s="20"/>
      <c r="H16" s="20"/>
      <c r="I16" s="21"/>
      <c r="J16" s="19">
        <v>79.5</v>
      </c>
      <c r="K16" s="16">
        <v>70</v>
      </c>
      <c r="L16" s="27">
        <v>70</v>
      </c>
      <c r="M16" s="28">
        <v>85</v>
      </c>
      <c r="N16" s="23">
        <v>70</v>
      </c>
      <c r="O16" s="23">
        <v>70</v>
      </c>
      <c r="P16" s="12"/>
      <c r="Q16" s="14"/>
    </row>
    <row r="17" spans="2:17" ht="15">
      <c r="B17" s="3">
        <f t="shared" si="0"/>
        <v>9</v>
      </c>
      <c r="C17" s="17" t="s">
        <v>41</v>
      </c>
      <c r="D17" s="17" t="s">
        <v>42</v>
      </c>
      <c r="E17" s="22"/>
      <c r="F17" s="20"/>
      <c r="G17" s="20"/>
      <c r="H17" s="20"/>
      <c r="I17" s="21"/>
      <c r="J17" s="19">
        <v>84.5</v>
      </c>
      <c r="K17" s="16">
        <v>70</v>
      </c>
      <c r="L17" s="27">
        <v>70</v>
      </c>
      <c r="M17" s="28">
        <v>80</v>
      </c>
      <c r="N17" s="23">
        <v>70</v>
      </c>
      <c r="O17" s="23">
        <v>70</v>
      </c>
      <c r="P17" s="12"/>
      <c r="Q17" s="14"/>
    </row>
    <row r="18" spans="2:17" ht="15">
      <c r="B18" s="3">
        <f t="shared" si="0"/>
        <v>10</v>
      </c>
      <c r="C18" s="17" t="s">
        <v>43</v>
      </c>
      <c r="D18" s="17" t="s">
        <v>44</v>
      </c>
      <c r="E18" s="22"/>
      <c r="F18" s="20"/>
      <c r="G18" s="20"/>
      <c r="H18" s="20"/>
      <c r="I18" s="21"/>
      <c r="J18" s="19">
        <v>81.5</v>
      </c>
      <c r="K18" s="16">
        <v>83</v>
      </c>
      <c r="L18" s="27">
        <v>82</v>
      </c>
      <c r="M18" s="28">
        <v>90</v>
      </c>
      <c r="N18" s="23">
        <v>78.2</v>
      </c>
      <c r="O18" s="23">
        <v>71</v>
      </c>
      <c r="P18" s="12"/>
      <c r="Q18" s="14"/>
    </row>
    <row r="19" spans="2:17" ht="15">
      <c r="B19" s="3">
        <f t="shared" si="0"/>
        <v>11</v>
      </c>
      <c r="C19" s="17" t="s">
        <v>45</v>
      </c>
      <c r="D19" s="17" t="s">
        <v>46</v>
      </c>
      <c r="E19" s="22"/>
      <c r="F19" s="20"/>
      <c r="G19" s="20"/>
      <c r="H19" s="20"/>
      <c r="I19" s="21"/>
      <c r="J19" s="19">
        <v>94.5</v>
      </c>
      <c r="K19" s="16">
        <v>70</v>
      </c>
      <c r="L19" s="27">
        <v>70</v>
      </c>
      <c r="M19" s="28">
        <v>78</v>
      </c>
      <c r="N19" s="23">
        <v>86.6</v>
      </c>
      <c r="O19" s="23">
        <v>74</v>
      </c>
      <c r="P19" s="12"/>
      <c r="Q19" s="14"/>
    </row>
    <row r="20" spans="2:17" ht="15">
      <c r="B20" s="3">
        <f t="shared" si="0"/>
        <v>12</v>
      </c>
      <c r="C20" s="17" t="s">
        <v>47</v>
      </c>
      <c r="D20" s="17" t="s">
        <v>48</v>
      </c>
      <c r="E20" s="22"/>
      <c r="F20" s="20"/>
      <c r="G20" s="20"/>
      <c r="H20" s="20"/>
      <c r="I20" s="21"/>
      <c r="J20" s="19">
        <v>80</v>
      </c>
      <c r="K20" s="16">
        <v>70</v>
      </c>
      <c r="L20" s="27">
        <v>70</v>
      </c>
      <c r="M20" s="28">
        <v>78</v>
      </c>
      <c r="N20" s="23">
        <v>74</v>
      </c>
      <c r="O20" s="23">
        <v>87</v>
      </c>
      <c r="P20" s="12"/>
      <c r="Q20" s="14"/>
    </row>
    <row r="21" spans="2:17" ht="15">
      <c r="B21" s="3">
        <f t="shared" si="0"/>
        <v>13</v>
      </c>
      <c r="C21" s="17" t="s">
        <v>49</v>
      </c>
      <c r="D21" s="17" t="s">
        <v>50</v>
      </c>
      <c r="E21" s="22"/>
      <c r="F21" s="20"/>
      <c r="G21" s="20"/>
      <c r="H21" s="20"/>
      <c r="I21" s="21"/>
      <c r="J21" s="19">
        <v>80</v>
      </c>
      <c r="K21" s="16">
        <v>70</v>
      </c>
      <c r="L21" s="27">
        <v>70</v>
      </c>
      <c r="M21" s="28">
        <v>78</v>
      </c>
      <c r="N21" s="23">
        <v>76</v>
      </c>
      <c r="O21" s="23">
        <v>87</v>
      </c>
      <c r="P21" s="12"/>
      <c r="Q21" s="14"/>
    </row>
    <row r="22" spans="2:17" ht="15">
      <c r="B22" s="3">
        <f t="shared" si="0"/>
        <v>14</v>
      </c>
      <c r="C22" s="17" t="s">
        <v>51</v>
      </c>
      <c r="D22" s="17" t="s">
        <v>52</v>
      </c>
      <c r="E22" s="22"/>
      <c r="F22" s="20"/>
      <c r="G22" s="20"/>
      <c r="H22" s="20"/>
      <c r="I22" s="21"/>
      <c r="J22" s="19">
        <v>69.5</v>
      </c>
      <c r="K22" s="16">
        <v>90</v>
      </c>
      <c r="L22" s="27">
        <v>83</v>
      </c>
      <c r="M22" s="28">
        <v>97</v>
      </c>
      <c r="N22" s="23">
        <v>70</v>
      </c>
      <c r="O22" s="23">
        <v>70</v>
      </c>
      <c r="P22" s="12"/>
      <c r="Q22" s="14"/>
    </row>
    <row r="23" spans="2:17" ht="15">
      <c r="B23" s="3">
        <f t="shared" si="0"/>
        <v>15</v>
      </c>
      <c r="C23" s="17" t="s">
        <v>53</v>
      </c>
      <c r="D23" s="17" t="s">
        <v>54</v>
      </c>
      <c r="E23" s="22"/>
      <c r="F23" s="20"/>
      <c r="G23" s="20"/>
      <c r="H23" s="20"/>
      <c r="I23" s="21"/>
      <c r="J23" s="19">
        <v>0</v>
      </c>
      <c r="K23" s="16">
        <v>70</v>
      </c>
      <c r="L23" s="27">
        <v>70</v>
      </c>
      <c r="M23" s="28">
        <v>40</v>
      </c>
      <c r="N23" s="23">
        <v>70</v>
      </c>
      <c r="O23" s="23">
        <v>70</v>
      </c>
      <c r="P23" s="12"/>
      <c r="Q23" s="14"/>
    </row>
    <row r="24" spans="2:17" ht="15">
      <c r="B24" s="3">
        <f t="shared" si="0"/>
        <v>16</v>
      </c>
      <c r="C24" s="17" t="s">
        <v>55</v>
      </c>
      <c r="D24" s="17" t="s">
        <v>56</v>
      </c>
      <c r="E24" s="22"/>
      <c r="F24" s="20"/>
      <c r="G24" s="20"/>
      <c r="H24" s="20"/>
      <c r="I24" s="21"/>
      <c r="J24" s="19">
        <v>70</v>
      </c>
      <c r="K24" s="16">
        <v>70</v>
      </c>
      <c r="L24" s="27">
        <v>70</v>
      </c>
      <c r="M24" s="28">
        <v>70</v>
      </c>
      <c r="N24" s="23">
        <v>70</v>
      </c>
      <c r="O24" s="23">
        <v>70</v>
      </c>
      <c r="P24" s="12"/>
      <c r="Q24" s="14"/>
    </row>
    <row r="25" spans="2:17" ht="15">
      <c r="B25" s="3">
        <f t="shared" si="0"/>
        <v>17</v>
      </c>
      <c r="C25" s="17" t="s">
        <v>57</v>
      </c>
      <c r="D25" s="15" t="s">
        <v>58</v>
      </c>
      <c r="E25" s="20"/>
      <c r="F25" s="20"/>
      <c r="G25" s="20"/>
      <c r="H25" s="20"/>
      <c r="I25" s="21"/>
      <c r="J25" s="19">
        <v>84</v>
      </c>
      <c r="K25" s="16">
        <v>85</v>
      </c>
      <c r="L25" s="27">
        <v>98</v>
      </c>
      <c r="M25" s="28">
        <v>97</v>
      </c>
      <c r="N25" s="23">
        <v>81</v>
      </c>
      <c r="O25" s="23">
        <v>94</v>
      </c>
      <c r="P25" s="12"/>
      <c r="Q25" s="14"/>
    </row>
    <row r="26" spans="2:17" ht="15">
      <c r="B26" s="3">
        <f t="shared" si="0"/>
        <v>18</v>
      </c>
      <c r="C26" s="17" t="s">
        <v>59</v>
      </c>
      <c r="D26" s="15" t="s">
        <v>60</v>
      </c>
      <c r="E26" s="20"/>
      <c r="F26" s="20"/>
      <c r="G26" s="20"/>
      <c r="H26" s="20"/>
      <c r="I26" s="21"/>
      <c r="J26" s="19">
        <v>69.5</v>
      </c>
      <c r="K26" s="16">
        <v>76</v>
      </c>
      <c r="L26" s="27">
        <v>85</v>
      </c>
      <c r="M26" s="28">
        <v>84</v>
      </c>
      <c r="N26" s="23">
        <v>87</v>
      </c>
      <c r="O26" s="23">
        <v>88</v>
      </c>
      <c r="P26" s="12"/>
      <c r="Q26" s="14"/>
    </row>
    <row r="27" spans="2:17" ht="15">
      <c r="B27" s="3">
        <f t="shared" si="0"/>
        <v>19</v>
      </c>
      <c r="C27" s="17" t="s">
        <v>61</v>
      </c>
      <c r="D27" s="15" t="s">
        <v>62</v>
      </c>
      <c r="E27" s="20"/>
      <c r="F27" s="20"/>
      <c r="G27" s="20"/>
      <c r="H27" s="20"/>
      <c r="I27" s="21"/>
      <c r="J27" s="19">
        <v>0</v>
      </c>
      <c r="K27" s="16">
        <v>0</v>
      </c>
      <c r="L27" s="27">
        <v>0</v>
      </c>
      <c r="M27" s="28">
        <v>0</v>
      </c>
      <c r="N27" s="23">
        <v>0</v>
      </c>
      <c r="O27" s="23">
        <v>0</v>
      </c>
      <c r="P27" s="12"/>
      <c r="Q27" s="14"/>
    </row>
    <row r="28" spans="2:17" ht="15">
      <c r="B28" s="3">
        <f t="shared" si="0"/>
        <v>20</v>
      </c>
      <c r="C28" s="17" t="s">
        <v>63</v>
      </c>
      <c r="D28" s="15" t="s">
        <v>64</v>
      </c>
      <c r="E28" s="20"/>
      <c r="F28" s="20"/>
      <c r="G28" s="20"/>
      <c r="H28" s="20"/>
      <c r="I28" s="21"/>
      <c r="J28" s="19">
        <v>0</v>
      </c>
      <c r="K28" s="16">
        <v>70</v>
      </c>
      <c r="L28" s="27">
        <v>0</v>
      </c>
      <c r="M28" s="28">
        <v>0</v>
      </c>
      <c r="N28" s="23">
        <v>70</v>
      </c>
      <c r="O28" s="23">
        <v>70</v>
      </c>
      <c r="P28" s="12"/>
      <c r="Q28" s="14"/>
    </row>
    <row r="29" spans="2:17" ht="15">
      <c r="B29" s="3">
        <f t="shared" si="0"/>
        <v>21</v>
      </c>
      <c r="C29" s="17" t="s">
        <v>65</v>
      </c>
      <c r="D29" s="15" t="s">
        <v>66</v>
      </c>
      <c r="E29" s="20"/>
      <c r="F29" s="20"/>
      <c r="G29" s="20"/>
      <c r="H29" s="20"/>
      <c r="I29" s="21"/>
      <c r="J29" s="19">
        <v>80</v>
      </c>
      <c r="K29" s="16">
        <v>88</v>
      </c>
      <c r="L29" s="27">
        <v>87.5</v>
      </c>
      <c r="M29" s="28">
        <v>88</v>
      </c>
      <c r="N29" s="23">
        <v>88</v>
      </c>
      <c r="O29" s="23">
        <v>71</v>
      </c>
      <c r="P29" s="12"/>
      <c r="Q29" s="14"/>
    </row>
    <row r="30" spans="2:17" ht="15">
      <c r="B30" s="3">
        <f t="shared" si="0"/>
        <v>22</v>
      </c>
      <c r="C30" s="17" t="s">
        <v>67</v>
      </c>
      <c r="D30" s="15" t="s">
        <v>68</v>
      </c>
      <c r="E30" s="20"/>
      <c r="F30" s="20"/>
      <c r="G30" s="20"/>
      <c r="H30" s="20"/>
      <c r="I30" s="21"/>
      <c r="J30" s="19">
        <v>85</v>
      </c>
      <c r="K30" s="16">
        <v>85</v>
      </c>
      <c r="L30" s="27">
        <v>98</v>
      </c>
      <c r="M30" s="28">
        <v>97</v>
      </c>
      <c r="N30" s="23">
        <v>80</v>
      </c>
      <c r="O30" s="23">
        <v>88</v>
      </c>
      <c r="P30" s="12"/>
      <c r="Q30" s="14"/>
    </row>
    <row r="31" spans="2:17" ht="15">
      <c r="B31" s="3">
        <f t="shared" si="0"/>
        <v>23</v>
      </c>
      <c r="C31" s="17" t="s">
        <v>69</v>
      </c>
      <c r="D31" s="15" t="s">
        <v>70</v>
      </c>
      <c r="E31" s="20"/>
      <c r="F31" s="20"/>
      <c r="G31" s="20"/>
      <c r="H31" s="20"/>
      <c r="I31" s="21"/>
      <c r="J31" s="19">
        <v>0</v>
      </c>
      <c r="K31" s="16">
        <v>0</v>
      </c>
      <c r="L31" s="27">
        <v>0</v>
      </c>
      <c r="M31" s="28">
        <v>0</v>
      </c>
      <c r="N31" s="23">
        <v>0</v>
      </c>
      <c r="O31" s="23">
        <v>0</v>
      </c>
      <c r="P31" s="12"/>
      <c r="Q31" s="14"/>
    </row>
    <row r="32" spans="2:17" ht="15">
      <c r="B32" s="3">
        <f t="shared" si="0"/>
        <v>24</v>
      </c>
      <c r="C32" s="17" t="s">
        <v>71</v>
      </c>
      <c r="D32" s="15" t="s">
        <v>72</v>
      </c>
      <c r="E32" s="20"/>
      <c r="F32" s="20"/>
      <c r="G32" s="20"/>
      <c r="H32" s="20"/>
      <c r="I32" s="21"/>
      <c r="J32" s="19">
        <v>71</v>
      </c>
      <c r="K32" s="16">
        <v>90</v>
      </c>
      <c r="L32" s="27">
        <v>86</v>
      </c>
      <c r="M32" s="28">
        <v>97</v>
      </c>
      <c r="N32" s="23">
        <v>86</v>
      </c>
      <c r="O32" s="23">
        <v>85</v>
      </c>
      <c r="P32" s="12"/>
      <c r="Q32" s="14"/>
    </row>
    <row r="33" spans="2:17" ht="15">
      <c r="B33" s="3">
        <f t="shared" si="0"/>
        <v>25</v>
      </c>
      <c r="C33" s="17" t="s">
        <v>73</v>
      </c>
      <c r="D33" s="15" t="s">
        <v>74</v>
      </c>
      <c r="E33" s="20"/>
      <c r="F33" s="20"/>
      <c r="G33" s="20"/>
      <c r="H33" s="20"/>
      <c r="I33" s="21"/>
      <c r="J33" s="19">
        <v>79.5</v>
      </c>
      <c r="K33" s="16">
        <v>70</v>
      </c>
      <c r="L33" s="27">
        <v>73</v>
      </c>
      <c r="M33" s="28">
        <v>0</v>
      </c>
      <c r="N33" s="23">
        <v>95</v>
      </c>
      <c r="O33" s="23">
        <v>92</v>
      </c>
      <c r="P33" s="12"/>
      <c r="Q33" s="14"/>
    </row>
    <row r="34" spans="2:17" ht="15">
      <c r="B34" s="3">
        <f t="shared" si="0"/>
        <v>26</v>
      </c>
      <c r="C34" s="17" t="s">
        <v>75</v>
      </c>
      <c r="D34" s="15" t="s">
        <v>76</v>
      </c>
      <c r="E34" s="20"/>
      <c r="F34" s="20"/>
      <c r="G34" s="20"/>
      <c r="H34" s="20"/>
      <c r="I34" s="21"/>
      <c r="J34" s="19">
        <v>87</v>
      </c>
      <c r="K34" s="16">
        <v>85</v>
      </c>
      <c r="L34" s="27">
        <v>92</v>
      </c>
      <c r="M34" s="28">
        <v>80</v>
      </c>
      <c r="N34" s="23">
        <v>87.6</v>
      </c>
      <c r="O34" s="23">
        <v>91</v>
      </c>
      <c r="P34" s="12"/>
      <c r="Q34" s="14"/>
    </row>
    <row r="35" spans="2:17" ht="15">
      <c r="B35" s="3">
        <f t="shared" si="0"/>
        <v>27</v>
      </c>
      <c r="C35" s="17" t="s">
        <v>77</v>
      </c>
      <c r="D35" s="15" t="s">
        <v>78</v>
      </c>
      <c r="E35" s="20"/>
      <c r="F35" s="20"/>
      <c r="G35" s="20"/>
      <c r="H35" s="20"/>
      <c r="I35" s="21"/>
      <c r="J35" s="19">
        <v>83</v>
      </c>
      <c r="K35" s="16">
        <v>78</v>
      </c>
      <c r="L35" s="27">
        <v>95</v>
      </c>
      <c r="M35" s="28">
        <v>98</v>
      </c>
      <c r="N35" s="23">
        <v>89</v>
      </c>
      <c r="O35" s="23">
        <v>98</v>
      </c>
      <c r="P35" s="12"/>
      <c r="Q35" s="14"/>
    </row>
    <row r="36" spans="2:17" ht="15">
      <c r="B36" s="3">
        <f t="shared" si="0"/>
        <v>28</v>
      </c>
      <c r="C36" s="17" t="s">
        <v>79</v>
      </c>
      <c r="D36" s="15" t="s">
        <v>80</v>
      </c>
      <c r="E36" s="20"/>
      <c r="F36" s="20"/>
      <c r="G36" s="20"/>
      <c r="H36" s="20"/>
      <c r="I36" s="21"/>
      <c r="J36" s="19">
        <v>89.5</v>
      </c>
      <c r="K36" s="16">
        <v>90</v>
      </c>
      <c r="L36" s="27">
        <v>95</v>
      </c>
      <c r="M36" s="28">
        <v>83</v>
      </c>
      <c r="N36" s="23">
        <v>89</v>
      </c>
      <c r="O36" s="23">
        <v>90</v>
      </c>
      <c r="P36" s="12"/>
      <c r="Q36" s="14"/>
    </row>
    <row r="37" spans="2:17" ht="15">
      <c r="B37" s="3">
        <f t="shared" si="0"/>
        <v>29</v>
      </c>
      <c r="C37" s="17" t="s">
        <v>81</v>
      </c>
      <c r="D37" s="15" t="s">
        <v>82</v>
      </c>
      <c r="E37" s="20"/>
      <c r="F37" s="20"/>
      <c r="G37" s="20"/>
      <c r="H37" s="20"/>
      <c r="I37" s="21"/>
      <c r="J37" s="19">
        <v>0</v>
      </c>
      <c r="K37" s="16">
        <v>70</v>
      </c>
      <c r="L37" s="27">
        <v>70</v>
      </c>
      <c r="M37" s="28">
        <v>0</v>
      </c>
      <c r="N37" s="23">
        <v>80</v>
      </c>
      <c r="O37" s="23">
        <v>70</v>
      </c>
      <c r="P37" s="12"/>
      <c r="Q37" s="14"/>
    </row>
    <row r="38" spans="2:17" ht="15">
      <c r="B38" s="3">
        <f t="shared" si="0"/>
        <v>30</v>
      </c>
      <c r="C38" s="18" t="s">
        <v>83</v>
      </c>
      <c r="D38" s="15" t="s">
        <v>84</v>
      </c>
      <c r="E38" s="20"/>
      <c r="F38" s="20"/>
      <c r="G38" s="20"/>
      <c r="H38" s="20"/>
      <c r="I38" s="21"/>
      <c r="J38" s="19">
        <v>0</v>
      </c>
      <c r="K38" s="16">
        <v>83</v>
      </c>
      <c r="L38" s="29">
        <v>83.5</v>
      </c>
      <c r="M38" s="30">
        <v>80</v>
      </c>
      <c r="N38" s="23">
        <v>77</v>
      </c>
      <c r="O38" s="23">
        <v>72</v>
      </c>
      <c r="P38" s="12"/>
      <c r="Q38" s="14"/>
    </row>
    <row r="39" spans="2:17">
      <c r="B39" s="3">
        <f t="shared" si="0"/>
        <v>31</v>
      </c>
      <c r="C39" s="13"/>
      <c r="D39" s="46"/>
      <c r="E39" s="47"/>
      <c r="F39" s="47"/>
      <c r="G39" s="47"/>
      <c r="H39" s="47"/>
      <c r="I39" s="48"/>
      <c r="J39" s="12"/>
      <c r="K39" s="12"/>
      <c r="L39" s="12"/>
      <c r="M39" s="12"/>
      <c r="N39" s="12"/>
      <c r="O39" s="12"/>
      <c r="P39" s="12"/>
      <c r="Q39" s="14"/>
    </row>
    <row r="40" spans="2:17">
      <c r="B40" s="3">
        <f t="shared" si="0"/>
        <v>32</v>
      </c>
      <c r="C40" s="13"/>
      <c r="D40" s="46"/>
      <c r="E40" s="47"/>
      <c r="F40" s="47"/>
      <c r="G40" s="47"/>
      <c r="H40" s="47"/>
      <c r="I40" s="48"/>
      <c r="J40" s="12"/>
      <c r="K40" s="12"/>
      <c r="L40" s="12"/>
      <c r="M40" s="12"/>
      <c r="N40" s="12"/>
      <c r="O40" s="12"/>
      <c r="P40" s="12"/>
      <c r="Q40" s="14"/>
    </row>
    <row r="41" spans="2:17">
      <c r="B41" s="3">
        <f t="shared" si="0"/>
        <v>33</v>
      </c>
      <c r="C41" s="13"/>
      <c r="D41" s="46"/>
      <c r="E41" s="47"/>
      <c r="F41" s="47"/>
      <c r="G41" s="47"/>
      <c r="H41" s="47"/>
      <c r="I41" s="48"/>
      <c r="J41" s="12"/>
      <c r="K41" s="12"/>
      <c r="L41" s="12"/>
      <c r="M41" s="12"/>
      <c r="N41" s="12"/>
      <c r="O41" s="12"/>
      <c r="P41" s="12"/>
      <c r="Q41" s="14"/>
    </row>
    <row r="42" spans="2:17">
      <c r="B42" s="3">
        <f t="shared" si="0"/>
        <v>34</v>
      </c>
      <c r="C42" s="13"/>
      <c r="D42" s="46"/>
      <c r="E42" s="47"/>
      <c r="F42" s="47"/>
      <c r="G42" s="47"/>
      <c r="H42" s="47"/>
      <c r="I42" s="48"/>
      <c r="J42" s="12"/>
      <c r="K42" s="12"/>
      <c r="L42" s="12"/>
      <c r="M42" s="12"/>
      <c r="N42" s="12"/>
      <c r="O42" s="12"/>
      <c r="P42" s="12"/>
      <c r="Q42" s="14"/>
    </row>
    <row r="43" spans="2:17">
      <c r="B43" s="3">
        <f t="shared" si="0"/>
        <v>35</v>
      </c>
      <c r="C43" s="13"/>
      <c r="D43" s="46"/>
      <c r="E43" s="47"/>
      <c r="F43" s="47"/>
      <c r="G43" s="47"/>
      <c r="H43" s="47"/>
      <c r="I43" s="48"/>
      <c r="J43" s="12"/>
      <c r="K43" s="12"/>
      <c r="L43" s="12"/>
      <c r="M43" s="12"/>
      <c r="N43" s="12"/>
      <c r="O43" s="12"/>
      <c r="P43" s="12"/>
      <c r="Q43" s="14"/>
    </row>
    <row r="44" spans="2:17">
      <c r="B44" s="3">
        <f t="shared" si="0"/>
        <v>36</v>
      </c>
      <c r="C44" s="13"/>
      <c r="D44" s="46"/>
      <c r="E44" s="47"/>
      <c r="F44" s="47"/>
      <c r="G44" s="47"/>
      <c r="H44" s="47"/>
      <c r="I44" s="48"/>
      <c r="J44" s="12"/>
      <c r="K44" s="12"/>
      <c r="L44" s="12"/>
      <c r="M44" s="12"/>
      <c r="N44" s="12"/>
      <c r="O44" s="12"/>
      <c r="P44" s="12"/>
      <c r="Q44" s="14"/>
    </row>
    <row r="45" spans="2:17">
      <c r="B45" s="3">
        <f t="shared" si="0"/>
        <v>37</v>
      </c>
      <c r="C45" s="13"/>
      <c r="D45" s="42"/>
      <c r="E45" s="42"/>
      <c r="F45" s="42"/>
      <c r="G45" s="42"/>
      <c r="H45" s="42"/>
      <c r="I45" s="42"/>
      <c r="J45" s="12"/>
      <c r="K45" s="12"/>
      <c r="L45" s="12"/>
      <c r="M45" s="12"/>
      <c r="N45" s="12"/>
      <c r="O45" s="12"/>
      <c r="P45" s="12"/>
      <c r="Q45" s="14"/>
    </row>
    <row r="46" spans="2:17">
      <c r="B46" s="3">
        <f t="shared" si="0"/>
        <v>38</v>
      </c>
      <c r="C46" s="13"/>
      <c r="D46" s="42"/>
      <c r="E46" s="42"/>
      <c r="F46" s="42"/>
      <c r="G46" s="42"/>
      <c r="H46" s="42"/>
      <c r="I46" s="42"/>
      <c r="J46" s="12"/>
      <c r="K46" s="12"/>
      <c r="L46" s="12"/>
      <c r="M46" s="12"/>
      <c r="N46" s="12"/>
      <c r="O46" s="12"/>
      <c r="P46" s="12"/>
      <c r="Q46" s="14"/>
    </row>
    <row r="47" spans="2:17">
      <c r="B47" s="3">
        <f t="shared" si="0"/>
        <v>39</v>
      </c>
      <c r="C47" s="13"/>
      <c r="D47" s="42"/>
      <c r="E47" s="42"/>
      <c r="F47" s="42"/>
      <c r="G47" s="42"/>
      <c r="H47" s="42"/>
      <c r="I47" s="42"/>
      <c r="J47" s="12"/>
      <c r="K47" s="12"/>
      <c r="L47" s="12"/>
      <c r="M47" s="12"/>
      <c r="N47" s="12"/>
      <c r="O47" s="12"/>
      <c r="P47" s="12"/>
      <c r="Q47" s="14"/>
    </row>
    <row r="48" spans="2:17">
      <c r="B48" s="3">
        <f t="shared" si="0"/>
        <v>40</v>
      </c>
      <c r="C48" s="13"/>
      <c r="D48" s="42"/>
      <c r="E48" s="42"/>
      <c r="F48" s="42"/>
      <c r="G48" s="42"/>
      <c r="H48" s="42"/>
      <c r="I48" s="42"/>
      <c r="J48" s="12"/>
      <c r="K48" s="12"/>
      <c r="L48" s="12"/>
      <c r="M48" s="12"/>
      <c r="N48" s="12"/>
      <c r="O48" s="12"/>
      <c r="P48" s="12"/>
      <c r="Q48" s="14"/>
    </row>
    <row r="49" spans="3:17">
      <c r="C49" s="38"/>
      <c r="D49" s="38"/>
      <c r="E49" s="1"/>
      <c r="H49" s="43" t="s">
        <v>15</v>
      </c>
      <c r="I49" s="43"/>
      <c r="J49" s="5">
        <f t="shared" ref="J49:Q49" si="1">COUNTIF(J9:J48,"&gt;=70")</f>
        <v>20</v>
      </c>
      <c r="K49" s="5">
        <f t="shared" si="1"/>
        <v>27</v>
      </c>
      <c r="L49" s="5">
        <f t="shared" si="1"/>
        <v>25</v>
      </c>
      <c r="M49" s="5">
        <f t="shared" si="1"/>
        <v>22</v>
      </c>
      <c r="N49" s="5">
        <f t="shared" si="1"/>
        <v>27</v>
      </c>
      <c r="O49" s="5">
        <f t="shared" si="1"/>
        <v>27</v>
      </c>
      <c r="P49" s="5">
        <f t="shared" si="1"/>
        <v>0</v>
      </c>
      <c r="Q49" s="9">
        <f t="shared" si="1"/>
        <v>0</v>
      </c>
    </row>
    <row r="50" spans="3:17">
      <c r="C50" s="38"/>
      <c r="D50" s="38"/>
      <c r="E50" s="4"/>
      <c r="H50" s="44" t="s">
        <v>16</v>
      </c>
      <c r="I50" s="44"/>
      <c r="J50" s="6">
        <f t="shared" ref="J50:Q50" si="2">COUNTIF(J9:J48,"&lt;70")</f>
        <v>10</v>
      </c>
      <c r="K50" s="6">
        <f t="shared" si="2"/>
        <v>3</v>
      </c>
      <c r="L50" s="6">
        <f t="shared" si="2"/>
        <v>5</v>
      </c>
      <c r="M50" s="6">
        <f t="shared" si="2"/>
        <v>8</v>
      </c>
      <c r="N50" s="6">
        <f t="shared" si="2"/>
        <v>3</v>
      </c>
      <c r="O50" s="6">
        <f t="shared" si="2"/>
        <v>3</v>
      </c>
      <c r="P50" s="6">
        <f t="shared" si="2"/>
        <v>0</v>
      </c>
      <c r="Q50" s="6">
        <f t="shared" si="2"/>
        <v>0</v>
      </c>
    </row>
    <row r="51" spans="3:17">
      <c r="C51" s="38"/>
      <c r="D51" s="38"/>
      <c r="E51" s="38"/>
      <c r="H51" s="44" t="s">
        <v>17</v>
      </c>
      <c r="I51" s="44"/>
      <c r="J51" s="6">
        <f t="shared" ref="J51:Q51" si="3">COUNT(J9:J48)</f>
        <v>30</v>
      </c>
      <c r="K51" s="6">
        <f t="shared" si="3"/>
        <v>30</v>
      </c>
      <c r="L51" s="6">
        <f t="shared" si="3"/>
        <v>30</v>
      </c>
      <c r="M51" s="6">
        <f t="shared" si="3"/>
        <v>30</v>
      </c>
      <c r="N51" s="6">
        <f t="shared" si="3"/>
        <v>30</v>
      </c>
      <c r="O51" s="6">
        <f t="shared" si="3"/>
        <v>30</v>
      </c>
      <c r="P51" s="6">
        <f t="shared" si="3"/>
        <v>0</v>
      </c>
      <c r="Q51" s="6">
        <f t="shared" si="3"/>
        <v>0</v>
      </c>
    </row>
    <row r="52" spans="3:17">
      <c r="C52" s="38"/>
      <c r="D52" s="38"/>
      <c r="E52" s="1"/>
      <c r="H52" s="34" t="s">
        <v>12</v>
      </c>
      <c r="I52" s="34"/>
      <c r="J52" s="7">
        <f>J49/J51</f>
        <v>0.66666666666666663</v>
      </c>
      <c r="K52" s="8">
        <f t="shared" ref="K52:Q52" si="4">K49/K51</f>
        <v>0.9</v>
      </c>
      <c r="L52" s="8">
        <f t="shared" si="4"/>
        <v>0.83333333333333337</v>
      </c>
      <c r="M52" s="8">
        <f t="shared" si="4"/>
        <v>0.73333333333333328</v>
      </c>
      <c r="N52" s="8">
        <f t="shared" si="4"/>
        <v>0.9</v>
      </c>
      <c r="O52" s="8">
        <f t="shared" si="4"/>
        <v>0.9</v>
      </c>
      <c r="P52" s="8" t="e">
        <f t="shared" si="4"/>
        <v>#DIV/0!</v>
      </c>
      <c r="Q52" s="8" t="e">
        <f t="shared" si="4"/>
        <v>#DIV/0!</v>
      </c>
    </row>
    <row r="53" spans="3:17">
      <c r="C53" s="38"/>
      <c r="D53" s="38"/>
      <c r="E53" s="1"/>
      <c r="H53" s="34" t="s">
        <v>13</v>
      </c>
      <c r="I53" s="34"/>
      <c r="J53" s="7">
        <f>J50/J51</f>
        <v>0.33333333333333331</v>
      </c>
      <c r="K53" s="7">
        <f t="shared" ref="K53:Q53" si="5">K50/K51</f>
        <v>0.1</v>
      </c>
      <c r="L53" s="8">
        <f t="shared" si="5"/>
        <v>0.16666666666666666</v>
      </c>
      <c r="M53" s="8">
        <f t="shared" si="5"/>
        <v>0.26666666666666666</v>
      </c>
      <c r="N53" s="8">
        <f t="shared" si="5"/>
        <v>0.1</v>
      </c>
      <c r="O53" s="8">
        <f t="shared" si="5"/>
        <v>0.1</v>
      </c>
      <c r="P53" s="8" t="e">
        <f t="shared" si="5"/>
        <v>#DIV/0!</v>
      </c>
      <c r="Q53" s="8" t="e">
        <f t="shared" si="5"/>
        <v>#DIV/0!</v>
      </c>
    </row>
    <row r="54" spans="3:17">
      <c r="C54" s="38"/>
      <c r="D54" s="38"/>
      <c r="E54" s="4"/>
    </row>
    <row r="55" spans="3:17">
      <c r="C55" s="1"/>
      <c r="D55" s="1"/>
      <c r="E55" s="4"/>
    </row>
    <row r="56" spans="3:17">
      <c r="J56" s="40"/>
      <c r="K56" s="40"/>
      <c r="L56" s="40"/>
      <c r="M56" s="40"/>
      <c r="N56" s="40"/>
      <c r="O56" s="40"/>
      <c r="P56" s="40"/>
    </row>
    <row r="57" spans="3:17">
      <c r="J57" s="37" t="s">
        <v>14</v>
      </c>
      <c r="K57" s="37"/>
      <c r="L57" s="37"/>
      <c r="M57" s="37"/>
      <c r="N57" s="37"/>
      <c r="O57" s="37"/>
      <c r="P57" s="37"/>
    </row>
  </sheetData>
  <mergeCells count="32">
    <mergeCell ref="H49:I49"/>
    <mergeCell ref="H50:I50"/>
    <mergeCell ref="H51:I51"/>
    <mergeCell ref="H52:I52"/>
    <mergeCell ref="B2:P2"/>
    <mergeCell ref="D45:I45"/>
    <mergeCell ref="D46:I46"/>
    <mergeCell ref="D47:I47"/>
    <mergeCell ref="D39:I39"/>
    <mergeCell ref="D40:I40"/>
    <mergeCell ref="D41:I41"/>
    <mergeCell ref="D42:I42"/>
    <mergeCell ref="D43:I43"/>
    <mergeCell ref="D4:H4"/>
    <mergeCell ref="D44:I44"/>
    <mergeCell ref="C3:P3"/>
    <mergeCell ref="H53:I53"/>
    <mergeCell ref="J4:K4"/>
    <mergeCell ref="N4:O4"/>
    <mergeCell ref="J57:P57"/>
    <mergeCell ref="C50:D50"/>
    <mergeCell ref="I6:J6"/>
    <mergeCell ref="K6:P6"/>
    <mergeCell ref="J56:P56"/>
    <mergeCell ref="D6:G6"/>
    <mergeCell ref="D8:I8"/>
    <mergeCell ref="C49:D49"/>
    <mergeCell ref="D48:I48"/>
    <mergeCell ref="C53:D53"/>
    <mergeCell ref="C54:D54"/>
    <mergeCell ref="C52:D52"/>
    <mergeCell ref="C51:E51"/>
  </mergeCells>
  <pageMargins left="0.23622047244094491" right="0.23622047244094491" top="1.263031496062992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tabSelected="1" zoomScale="140" zoomScaleNormal="140" zoomScalePageLayoutView="140" workbookViewId="0">
      <selection activeCell="J4" sqref="J4:K4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45" t="s">
        <v>20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>
      <c r="B3" s="10"/>
      <c r="C3" s="50" t="s">
        <v>5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  <c r="R3" s="1"/>
    </row>
    <row r="4" spans="2:18">
      <c r="B4" s="10"/>
      <c r="C4" s="10" t="s">
        <v>22</v>
      </c>
      <c r="D4" s="49" t="s">
        <v>85</v>
      </c>
      <c r="E4" s="49"/>
      <c r="F4" s="49"/>
      <c r="G4" s="49"/>
      <c r="H4" s="49"/>
      <c r="I4" s="10" t="s">
        <v>23</v>
      </c>
      <c r="J4" s="35" t="s">
        <v>229</v>
      </c>
      <c r="K4" s="35"/>
      <c r="L4" s="10"/>
      <c r="M4" s="10" t="s">
        <v>24</v>
      </c>
      <c r="N4" s="36">
        <f>'MAT 1'!N4:O4</f>
        <v>45812</v>
      </c>
      <c r="O4" s="36"/>
      <c r="P4" s="10"/>
    </row>
    <row r="5" spans="2:18" ht="6.75" customHeight="1">
      <c r="B5" s="10"/>
      <c r="C5" s="10"/>
      <c r="D5" s="11"/>
      <c r="E5" s="11"/>
      <c r="F5" s="11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2:18">
      <c r="B6" s="10"/>
      <c r="C6" s="10" t="s">
        <v>0</v>
      </c>
      <c r="D6" s="35" t="s">
        <v>21</v>
      </c>
      <c r="E6" s="35"/>
      <c r="F6" s="35"/>
      <c r="G6" s="35"/>
      <c r="H6" s="10"/>
      <c r="I6" s="39" t="s">
        <v>18</v>
      </c>
      <c r="J6" s="39"/>
      <c r="K6" s="35" t="s">
        <v>87</v>
      </c>
      <c r="L6" s="35"/>
      <c r="M6" s="35"/>
      <c r="N6" s="35"/>
      <c r="O6" s="35"/>
      <c r="P6" s="35"/>
    </row>
    <row r="7" spans="2:18" ht="11.25" customHeight="1"/>
    <row r="8" spans="2:18">
      <c r="B8" s="12" t="s">
        <v>1</v>
      </c>
      <c r="C8" s="12" t="s">
        <v>3</v>
      </c>
      <c r="D8" s="41" t="s">
        <v>2</v>
      </c>
      <c r="E8" s="41"/>
      <c r="F8" s="41"/>
      <c r="G8" s="41"/>
      <c r="H8" s="41"/>
      <c r="I8" s="41"/>
      <c r="J8" s="12" t="s">
        <v>4</v>
      </c>
      <c r="K8" s="12" t="s">
        <v>6</v>
      </c>
      <c r="L8" s="12" t="s">
        <v>7</v>
      </c>
      <c r="M8" s="12" t="s">
        <v>8</v>
      </c>
      <c r="N8" s="12" t="s">
        <v>9</v>
      </c>
      <c r="O8" s="12" t="s">
        <v>10</v>
      </c>
      <c r="P8" s="12" t="s">
        <v>11</v>
      </c>
      <c r="Q8" s="12" t="s">
        <v>19</v>
      </c>
    </row>
    <row r="9" spans="2:18" ht="15">
      <c r="B9" s="3">
        <v>1</v>
      </c>
      <c r="C9" s="15" t="s">
        <v>88</v>
      </c>
      <c r="D9" s="15" t="s">
        <v>97</v>
      </c>
      <c r="E9" s="20"/>
      <c r="F9" s="20"/>
      <c r="G9" s="20"/>
      <c r="H9" s="20"/>
      <c r="I9" s="21"/>
      <c r="J9" s="23">
        <v>80</v>
      </c>
      <c r="K9" s="26">
        <v>97</v>
      </c>
      <c r="L9" s="31">
        <v>97</v>
      </c>
      <c r="M9" s="32">
        <v>90</v>
      </c>
      <c r="N9" s="29">
        <v>80.599999999999994</v>
      </c>
      <c r="O9" s="29">
        <v>85</v>
      </c>
      <c r="P9" s="12"/>
      <c r="Q9" s="14"/>
    </row>
    <row r="10" spans="2:18" ht="15">
      <c r="B10" s="3">
        <f>B9+1</f>
        <v>2</v>
      </c>
      <c r="C10" s="15" t="s">
        <v>89</v>
      </c>
      <c r="D10" s="15" t="s">
        <v>98</v>
      </c>
      <c r="E10" s="20"/>
      <c r="F10" s="20"/>
      <c r="G10" s="20"/>
      <c r="H10" s="20"/>
      <c r="I10" s="21"/>
      <c r="J10" s="23">
        <v>70</v>
      </c>
      <c r="K10" s="26">
        <v>91</v>
      </c>
      <c r="L10" s="31">
        <v>79.5</v>
      </c>
      <c r="M10" s="32">
        <v>93</v>
      </c>
      <c r="N10" s="29">
        <v>78</v>
      </c>
      <c r="O10" s="29">
        <v>77</v>
      </c>
      <c r="P10" s="12"/>
      <c r="Q10" s="14"/>
    </row>
    <row r="11" spans="2:18" ht="15">
      <c r="B11" s="3">
        <f t="shared" ref="B11:B48" si="0">B10+1</f>
        <v>3</v>
      </c>
      <c r="C11" s="15" t="s">
        <v>90</v>
      </c>
      <c r="D11" s="15" t="s">
        <v>99</v>
      </c>
      <c r="E11" s="20"/>
      <c r="F11" s="20"/>
      <c r="G11" s="20"/>
      <c r="H11" s="20"/>
      <c r="I11" s="21"/>
      <c r="J11" s="23">
        <v>80</v>
      </c>
      <c r="K11" s="26">
        <v>97</v>
      </c>
      <c r="L11" s="31">
        <v>88</v>
      </c>
      <c r="M11" s="32">
        <v>93</v>
      </c>
      <c r="N11" s="29">
        <v>98</v>
      </c>
      <c r="O11" s="29">
        <v>80</v>
      </c>
      <c r="P11" s="12"/>
      <c r="Q11" s="14"/>
    </row>
    <row r="12" spans="2:18" ht="15">
      <c r="B12" s="3">
        <f t="shared" si="0"/>
        <v>4</v>
      </c>
      <c r="C12" s="15" t="s">
        <v>91</v>
      </c>
      <c r="D12" s="15" t="s">
        <v>100</v>
      </c>
      <c r="E12" s="20"/>
      <c r="F12" s="20"/>
      <c r="G12" s="20"/>
      <c r="H12" s="20"/>
      <c r="I12" s="21"/>
      <c r="J12" s="23">
        <v>71</v>
      </c>
      <c r="K12" s="26">
        <v>98</v>
      </c>
      <c r="L12" s="31">
        <v>89</v>
      </c>
      <c r="M12" s="32">
        <v>95</v>
      </c>
      <c r="N12" s="29">
        <v>93.6</v>
      </c>
      <c r="O12" s="29">
        <v>71</v>
      </c>
      <c r="P12" s="12"/>
      <c r="Q12" s="14"/>
    </row>
    <row r="13" spans="2:18" ht="15">
      <c r="B13" s="3">
        <f t="shared" si="0"/>
        <v>5</v>
      </c>
      <c r="C13" s="15" t="s">
        <v>92</v>
      </c>
      <c r="D13" s="15" t="s">
        <v>101</v>
      </c>
      <c r="E13" s="20"/>
      <c r="F13" s="20"/>
      <c r="G13" s="20"/>
      <c r="H13" s="20"/>
      <c r="I13" s="21"/>
      <c r="J13" s="23">
        <v>73</v>
      </c>
      <c r="K13" s="26">
        <v>91</v>
      </c>
      <c r="L13" s="31">
        <v>80</v>
      </c>
      <c r="M13" s="32">
        <v>95</v>
      </c>
      <c r="N13" s="29">
        <v>72.599999999999994</v>
      </c>
      <c r="O13" s="29">
        <v>80</v>
      </c>
      <c r="P13" s="12"/>
      <c r="Q13" s="14"/>
    </row>
    <row r="14" spans="2:18" ht="15">
      <c r="B14" s="3">
        <f t="shared" si="0"/>
        <v>6</v>
      </c>
      <c r="C14" s="15" t="s">
        <v>93</v>
      </c>
      <c r="D14" s="15" t="s">
        <v>102</v>
      </c>
      <c r="E14" s="20"/>
      <c r="F14" s="20"/>
      <c r="G14" s="20"/>
      <c r="H14" s="20"/>
      <c r="I14" s="21"/>
      <c r="J14" s="23">
        <v>75</v>
      </c>
      <c r="K14" s="26">
        <v>97</v>
      </c>
      <c r="L14" s="31">
        <v>92</v>
      </c>
      <c r="M14" s="32">
        <v>93</v>
      </c>
      <c r="N14" s="29">
        <v>95</v>
      </c>
      <c r="O14" s="29">
        <v>94</v>
      </c>
      <c r="P14" s="12"/>
      <c r="Q14" s="14"/>
    </row>
    <row r="15" spans="2:18" ht="15">
      <c r="B15" s="3">
        <f t="shared" si="0"/>
        <v>7</v>
      </c>
      <c r="C15" s="15" t="s">
        <v>94</v>
      </c>
      <c r="D15" s="15" t="s">
        <v>103</v>
      </c>
      <c r="E15" s="20"/>
      <c r="F15" s="20"/>
      <c r="G15" s="20"/>
      <c r="H15" s="20"/>
      <c r="I15" s="21"/>
      <c r="J15" s="23">
        <v>75</v>
      </c>
      <c r="K15" s="26">
        <v>98</v>
      </c>
      <c r="L15" s="31">
        <v>97.5</v>
      </c>
      <c r="M15" s="32">
        <v>100</v>
      </c>
      <c r="N15" s="29">
        <v>93</v>
      </c>
      <c r="O15" s="29">
        <v>70</v>
      </c>
      <c r="P15" s="12"/>
      <c r="Q15" s="14"/>
    </row>
    <row r="16" spans="2:18" ht="15">
      <c r="B16" s="3">
        <f t="shared" si="0"/>
        <v>8</v>
      </c>
      <c r="C16" s="15" t="s">
        <v>95</v>
      </c>
      <c r="D16" s="15" t="s">
        <v>104</v>
      </c>
      <c r="E16" s="20"/>
      <c r="F16" s="20"/>
      <c r="G16" s="20"/>
      <c r="H16" s="20"/>
      <c r="I16" s="21"/>
      <c r="J16" s="23">
        <v>80</v>
      </c>
      <c r="K16" s="26">
        <v>97</v>
      </c>
      <c r="L16" s="23">
        <v>95</v>
      </c>
      <c r="M16" s="16">
        <v>90</v>
      </c>
      <c r="N16" s="29">
        <v>80.599999999999994</v>
      </c>
      <c r="O16" s="29">
        <v>83</v>
      </c>
      <c r="P16" s="12"/>
      <c r="Q16" s="14"/>
    </row>
    <row r="17" spans="2:17" ht="15">
      <c r="B17" s="3">
        <f t="shared" si="0"/>
        <v>9</v>
      </c>
      <c r="C17" s="15" t="s">
        <v>96</v>
      </c>
      <c r="D17" s="15" t="s">
        <v>105</v>
      </c>
      <c r="E17" s="20"/>
      <c r="F17" s="20"/>
      <c r="G17" s="20"/>
      <c r="H17" s="20"/>
      <c r="I17" s="21"/>
      <c r="J17" s="16">
        <v>0</v>
      </c>
      <c r="K17" s="26">
        <v>0</v>
      </c>
      <c r="L17" s="23">
        <v>70</v>
      </c>
      <c r="M17" s="16">
        <v>70</v>
      </c>
      <c r="N17" s="29">
        <v>70</v>
      </c>
      <c r="O17" s="29">
        <v>70</v>
      </c>
      <c r="P17" s="12"/>
      <c r="Q17" s="14"/>
    </row>
    <row r="18" spans="2:17">
      <c r="B18" s="3">
        <f t="shared" si="0"/>
        <v>10</v>
      </c>
      <c r="C18" s="13"/>
      <c r="D18" s="42"/>
      <c r="E18" s="42"/>
      <c r="F18" s="42"/>
      <c r="G18" s="42"/>
      <c r="H18" s="42"/>
      <c r="I18" s="42"/>
      <c r="J18" s="12"/>
      <c r="K18" s="12"/>
      <c r="L18" s="12"/>
      <c r="M18" s="12"/>
      <c r="N18" s="12"/>
      <c r="O18" s="12"/>
      <c r="P18" s="12"/>
      <c r="Q18" s="14"/>
    </row>
    <row r="19" spans="2:17">
      <c r="B19" s="3">
        <f t="shared" si="0"/>
        <v>11</v>
      </c>
      <c r="C19" s="13"/>
      <c r="D19" s="42"/>
      <c r="E19" s="42"/>
      <c r="F19" s="42"/>
      <c r="G19" s="42"/>
      <c r="H19" s="42"/>
      <c r="I19" s="42"/>
      <c r="J19" s="12"/>
      <c r="K19" s="12"/>
      <c r="L19" s="12"/>
      <c r="M19" s="12"/>
      <c r="N19" s="12"/>
      <c r="O19" s="12"/>
      <c r="P19" s="12"/>
      <c r="Q19" s="14"/>
    </row>
    <row r="20" spans="2:17">
      <c r="B20" s="3">
        <f t="shared" si="0"/>
        <v>12</v>
      </c>
      <c r="C20" s="13"/>
      <c r="D20" s="42"/>
      <c r="E20" s="42"/>
      <c r="F20" s="42"/>
      <c r="G20" s="42"/>
      <c r="H20" s="42"/>
      <c r="I20" s="42"/>
      <c r="J20" s="12"/>
      <c r="K20" s="12"/>
      <c r="L20" s="12"/>
      <c r="M20" s="12"/>
      <c r="N20" s="12"/>
      <c r="O20" s="12"/>
      <c r="P20" s="12"/>
      <c r="Q20" s="14"/>
    </row>
    <row r="21" spans="2:17">
      <c r="B21" s="3">
        <f t="shared" si="0"/>
        <v>13</v>
      </c>
      <c r="C21" s="13"/>
      <c r="D21" s="42"/>
      <c r="E21" s="42"/>
      <c r="F21" s="42"/>
      <c r="G21" s="42"/>
      <c r="H21" s="42"/>
      <c r="I21" s="42"/>
      <c r="J21" s="12"/>
      <c r="K21" s="12"/>
      <c r="L21" s="12"/>
      <c r="M21" s="12"/>
      <c r="N21" s="12"/>
      <c r="O21" s="12"/>
      <c r="P21" s="12"/>
      <c r="Q21" s="14"/>
    </row>
    <row r="22" spans="2:17">
      <c r="B22" s="3">
        <f t="shared" si="0"/>
        <v>14</v>
      </c>
      <c r="C22" s="13"/>
      <c r="D22" s="42"/>
      <c r="E22" s="42"/>
      <c r="F22" s="42"/>
      <c r="G22" s="42"/>
      <c r="H22" s="42"/>
      <c r="I22" s="42"/>
      <c r="J22" s="12"/>
      <c r="K22" s="12"/>
      <c r="L22" s="12"/>
      <c r="M22" s="12"/>
      <c r="N22" s="12"/>
      <c r="O22" s="12"/>
      <c r="P22" s="12"/>
      <c r="Q22" s="14"/>
    </row>
    <row r="23" spans="2:17">
      <c r="B23" s="3">
        <f t="shared" si="0"/>
        <v>15</v>
      </c>
      <c r="C23" s="13"/>
      <c r="D23" s="42"/>
      <c r="E23" s="42"/>
      <c r="F23" s="42"/>
      <c r="G23" s="42"/>
      <c r="H23" s="42"/>
      <c r="I23" s="42"/>
      <c r="J23" s="12"/>
      <c r="K23" s="12"/>
      <c r="L23" s="12"/>
      <c r="M23" s="12"/>
      <c r="N23" s="12"/>
      <c r="O23" s="12"/>
      <c r="P23" s="12"/>
      <c r="Q23" s="14"/>
    </row>
    <row r="24" spans="2:17">
      <c r="B24" s="3">
        <f t="shared" si="0"/>
        <v>16</v>
      </c>
      <c r="C24" s="13"/>
      <c r="D24" s="42"/>
      <c r="E24" s="42"/>
      <c r="F24" s="42"/>
      <c r="G24" s="42"/>
      <c r="H24" s="42"/>
      <c r="I24" s="42"/>
      <c r="J24" s="12"/>
      <c r="K24" s="12"/>
      <c r="L24" s="12"/>
      <c r="M24" s="12"/>
      <c r="N24" s="12"/>
      <c r="O24" s="12"/>
      <c r="P24" s="12"/>
      <c r="Q24" s="14"/>
    </row>
    <row r="25" spans="2:17">
      <c r="B25" s="3">
        <f t="shared" si="0"/>
        <v>17</v>
      </c>
      <c r="C25" s="13"/>
      <c r="D25" s="42"/>
      <c r="E25" s="42"/>
      <c r="F25" s="42"/>
      <c r="G25" s="42"/>
      <c r="H25" s="42"/>
      <c r="I25" s="42"/>
      <c r="J25" s="12"/>
      <c r="K25" s="12"/>
      <c r="L25" s="12"/>
      <c r="M25" s="12"/>
      <c r="N25" s="12"/>
      <c r="O25" s="12"/>
      <c r="P25" s="12"/>
      <c r="Q25" s="14"/>
    </row>
    <row r="26" spans="2:17">
      <c r="B26" s="3">
        <f t="shared" si="0"/>
        <v>18</v>
      </c>
      <c r="C26" s="13"/>
      <c r="D26" s="42"/>
      <c r="E26" s="42"/>
      <c r="F26" s="42"/>
      <c r="G26" s="42"/>
      <c r="H26" s="42"/>
      <c r="I26" s="42"/>
      <c r="J26" s="12"/>
      <c r="K26" s="12"/>
      <c r="L26" s="12"/>
      <c r="M26" s="12"/>
      <c r="N26" s="12"/>
      <c r="O26" s="12"/>
      <c r="P26" s="12"/>
      <c r="Q26" s="14"/>
    </row>
    <row r="27" spans="2:17">
      <c r="B27" s="3">
        <f t="shared" si="0"/>
        <v>19</v>
      </c>
      <c r="C27" s="13"/>
      <c r="D27" s="42"/>
      <c r="E27" s="42"/>
      <c r="F27" s="42"/>
      <c r="G27" s="42"/>
      <c r="H27" s="42"/>
      <c r="I27" s="42"/>
      <c r="J27" s="12"/>
      <c r="K27" s="12"/>
      <c r="L27" s="12"/>
      <c r="M27" s="12"/>
      <c r="N27" s="12"/>
      <c r="O27" s="12"/>
      <c r="P27" s="12"/>
      <c r="Q27" s="14"/>
    </row>
    <row r="28" spans="2:17">
      <c r="B28" s="3">
        <f t="shared" si="0"/>
        <v>20</v>
      </c>
      <c r="C28" s="13"/>
      <c r="D28" s="42"/>
      <c r="E28" s="42"/>
      <c r="F28" s="42"/>
      <c r="G28" s="42"/>
      <c r="H28" s="42"/>
      <c r="I28" s="42"/>
      <c r="J28" s="12"/>
      <c r="K28" s="12"/>
      <c r="L28" s="12"/>
      <c r="M28" s="12"/>
      <c r="N28" s="12"/>
      <c r="O28" s="12"/>
      <c r="P28" s="12"/>
      <c r="Q28" s="14"/>
    </row>
    <row r="29" spans="2:17">
      <c r="B29" s="3">
        <f t="shared" si="0"/>
        <v>21</v>
      </c>
      <c r="C29" s="13"/>
      <c r="D29" s="42"/>
      <c r="E29" s="42"/>
      <c r="F29" s="42"/>
      <c r="G29" s="42"/>
      <c r="H29" s="42"/>
      <c r="I29" s="42"/>
      <c r="J29" s="12"/>
      <c r="K29" s="12"/>
      <c r="L29" s="12"/>
      <c r="M29" s="12"/>
      <c r="N29" s="12"/>
      <c r="O29" s="12"/>
      <c r="P29" s="12"/>
      <c r="Q29" s="14"/>
    </row>
    <row r="30" spans="2:17">
      <c r="B30" s="3">
        <f t="shared" si="0"/>
        <v>22</v>
      </c>
      <c r="C30" s="13"/>
      <c r="D30" s="42"/>
      <c r="E30" s="42"/>
      <c r="F30" s="42"/>
      <c r="G30" s="42"/>
      <c r="H30" s="42"/>
      <c r="I30" s="42"/>
      <c r="J30" s="12"/>
      <c r="K30" s="12"/>
      <c r="L30" s="12"/>
      <c r="M30" s="12"/>
      <c r="N30" s="12"/>
      <c r="O30" s="12"/>
      <c r="P30" s="12"/>
      <c r="Q30" s="14"/>
    </row>
    <row r="31" spans="2:17">
      <c r="B31" s="3">
        <f t="shared" si="0"/>
        <v>23</v>
      </c>
      <c r="C31" s="13"/>
      <c r="D31" s="42"/>
      <c r="E31" s="42"/>
      <c r="F31" s="42"/>
      <c r="G31" s="42"/>
      <c r="H31" s="42"/>
      <c r="I31" s="42"/>
      <c r="J31" s="12"/>
      <c r="K31" s="12"/>
      <c r="L31" s="12"/>
      <c r="M31" s="12"/>
      <c r="N31" s="12"/>
      <c r="O31" s="12"/>
      <c r="P31" s="12"/>
      <c r="Q31" s="14"/>
    </row>
    <row r="32" spans="2:17">
      <c r="B32" s="3">
        <f t="shared" si="0"/>
        <v>24</v>
      </c>
      <c r="C32" s="13"/>
      <c r="D32" s="42"/>
      <c r="E32" s="42"/>
      <c r="F32" s="42"/>
      <c r="G32" s="42"/>
      <c r="H32" s="42"/>
      <c r="I32" s="42"/>
      <c r="J32" s="12"/>
      <c r="K32" s="12"/>
      <c r="L32" s="12"/>
      <c r="M32" s="12"/>
      <c r="N32" s="12"/>
      <c r="O32" s="12"/>
      <c r="P32" s="12"/>
      <c r="Q32" s="14"/>
    </row>
    <row r="33" spans="2:17">
      <c r="B33" s="3">
        <f t="shared" si="0"/>
        <v>25</v>
      </c>
      <c r="C33" s="13"/>
      <c r="D33" s="42"/>
      <c r="E33" s="42"/>
      <c r="F33" s="42"/>
      <c r="G33" s="42"/>
      <c r="H33" s="42"/>
      <c r="I33" s="42"/>
      <c r="J33" s="12"/>
      <c r="K33" s="12"/>
      <c r="L33" s="12"/>
      <c r="M33" s="12"/>
      <c r="N33" s="12"/>
      <c r="O33" s="12"/>
      <c r="P33" s="12"/>
      <c r="Q33" s="14"/>
    </row>
    <row r="34" spans="2:17">
      <c r="B34" s="3">
        <f t="shared" si="0"/>
        <v>26</v>
      </c>
      <c r="C34" s="13"/>
      <c r="D34" s="46"/>
      <c r="E34" s="47"/>
      <c r="F34" s="47"/>
      <c r="G34" s="47"/>
      <c r="H34" s="47"/>
      <c r="I34" s="48"/>
      <c r="J34" s="12"/>
      <c r="K34" s="12"/>
      <c r="L34" s="12"/>
      <c r="M34" s="12"/>
      <c r="N34" s="12"/>
      <c r="O34" s="12"/>
      <c r="P34" s="12"/>
      <c r="Q34" s="14"/>
    </row>
    <row r="35" spans="2:17">
      <c r="B35" s="3">
        <f t="shared" si="0"/>
        <v>27</v>
      </c>
      <c r="C35" s="13"/>
      <c r="D35" s="46"/>
      <c r="E35" s="47"/>
      <c r="F35" s="47"/>
      <c r="G35" s="47"/>
      <c r="H35" s="47"/>
      <c r="I35" s="48"/>
      <c r="J35" s="12"/>
      <c r="K35" s="12"/>
      <c r="L35" s="12"/>
      <c r="M35" s="12"/>
      <c r="N35" s="12"/>
      <c r="O35" s="12"/>
      <c r="P35" s="12"/>
      <c r="Q35" s="14"/>
    </row>
    <row r="36" spans="2:17">
      <c r="B36" s="3">
        <f t="shared" si="0"/>
        <v>28</v>
      </c>
      <c r="C36" s="13"/>
      <c r="D36" s="46"/>
      <c r="E36" s="47"/>
      <c r="F36" s="47"/>
      <c r="G36" s="47"/>
      <c r="H36" s="47"/>
      <c r="I36" s="48"/>
      <c r="J36" s="12"/>
      <c r="K36" s="12"/>
      <c r="L36" s="12"/>
      <c r="M36" s="12"/>
      <c r="N36" s="12"/>
      <c r="O36" s="12"/>
      <c r="P36" s="12"/>
      <c r="Q36" s="14"/>
    </row>
    <row r="37" spans="2:17">
      <c r="B37" s="3">
        <f t="shared" si="0"/>
        <v>29</v>
      </c>
      <c r="C37" s="13"/>
      <c r="D37" s="46"/>
      <c r="E37" s="47"/>
      <c r="F37" s="47"/>
      <c r="G37" s="47"/>
      <c r="H37" s="47"/>
      <c r="I37" s="48"/>
      <c r="J37" s="12"/>
      <c r="K37" s="12"/>
      <c r="L37" s="12"/>
      <c r="M37" s="12"/>
      <c r="N37" s="12"/>
      <c r="O37" s="12"/>
      <c r="P37" s="12"/>
      <c r="Q37" s="14"/>
    </row>
    <row r="38" spans="2:17">
      <c r="B38" s="3">
        <f t="shared" si="0"/>
        <v>30</v>
      </c>
      <c r="C38" s="13"/>
      <c r="D38" s="46"/>
      <c r="E38" s="47"/>
      <c r="F38" s="47"/>
      <c r="G38" s="47"/>
      <c r="H38" s="47"/>
      <c r="I38" s="48"/>
      <c r="J38" s="12"/>
      <c r="K38" s="12"/>
      <c r="L38" s="12"/>
      <c r="M38" s="12"/>
      <c r="N38" s="12"/>
      <c r="O38" s="12"/>
      <c r="P38" s="12"/>
      <c r="Q38" s="14"/>
    </row>
    <row r="39" spans="2:17">
      <c r="B39" s="3">
        <f t="shared" si="0"/>
        <v>31</v>
      </c>
      <c r="C39" s="13"/>
      <c r="D39" s="46"/>
      <c r="E39" s="47"/>
      <c r="F39" s="47"/>
      <c r="G39" s="47"/>
      <c r="H39" s="47"/>
      <c r="I39" s="48"/>
      <c r="J39" s="12"/>
      <c r="K39" s="12"/>
      <c r="L39" s="12"/>
      <c r="M39" s="12"/>
      <c r="N39" s="12"/>
      <c r="O39" s="12"/>
      <c r="P39" s="12"/>
      <c r="Q39" s="14"/>
    </row>
    <row r="40" spans="2:17">
      <c r="B40" s="3">
        <f t="shared" si="0"/>
        <v>32</v>
      </c>
      <c r="C40" s="13"/>
      <c r="D40" s="46"/>
      <c r="E40" s="47"/>
      <c r="F40" s="47"/>
      <c r="G40" s="47"/>
      <c r="H40" s="47"/>
      <c r="I40" s="48"/>
      <c r="J40" s="12"/>
      <c r="K40" s="12"/>
      <c r="L40" s="12"/>
      <c r="M40" s="12"/>
      <c r="N40" s="12"/>
      <c r="O40" s="12"/>
      <c r="P40" s="12"/>
      <c r="Q40" s="14"/>
    </row>
    <row r="41" spans="2:17">
      <c r="B41" s="3">
        <f t="shared" si="0"/>
        <v>33</v>
      </c>
      <c r="C41" s="13"/>
      <c r="D41" s="46"/>
      <c r="E41" s="47"/>
      <c r="F41" s="47"/>
      <c r="G41" s="47"/>
      <c r="H41" s="47"/>
      <c r="I41" s="48"/>
      <c r="J41" s="12"/>
      <c r="K41" s="12"/>
      <c r="L41" s="12"/>
      <c r="M41" s="12"/>
      <c r="N41" s="12"/>
      <c r="O41" s="12"/>
      <c r="P41" s="12"/>
      <c r="Q41" s="14"/>
    </row>
    <row r="42" spans="2:17">
      <c r="B42" s="3">
        <f t="shared" si="0"/>
        <v>34</v>
      </c>
      <c r="C42" s="13"/>
      <c r="D42" s="46"/>
      <c r="E42" s="47"/>
      <c r="F42" s="47"/>
      <c r="G42" s="47"/>
      <c r="H42" s="47"/>
      <c r="I42" s="48"/>
      <c r="J42" s="12"/>
      <c r="K42" s="12"/>
      <c r="L42" s="12"/>
      <c r="M42" s="12"/>
      <c r="N42" s="12"/>
      <c r="O42" s="12"/>
      <c r="P42" s="12"/>
      <c r="Q42" s="14"/>
    </row>
    <row r="43" spans="2:17">
      <c r="B43" s="3">
        <f t="shared" si="0"/>
        <v>35</v>
      </c>
      <c r="C43" s="13"/>
      <c r="D43" s="46"/>
      <c r="E43" s="47"/>
      <c r="F43" s="47"/>
      <c r="G43" s="47"/>
      <c r="H43" s="47"/>
      <c r="I43" s="48"/>
      <c r="J43" s="12"/>
      <c r="K43" s="12"/>
      <c r="L43" s="12"/>
      <c r="M43" s="12"/>
      <c r="N43" s="12"/>
      <c r="O43" s="12"/>
      <c r="P43" s="12"/>
      <c r="Q43" s="14"/>
    </row>
    <row r="44" spans="2:17">
      <c r="B44" s="3">
        <f t="shared" si="0"/>
        <v>36</v>
      </c>
      <c r="C44" s="13"/>
      <c r="D44" s="46"/>
      <c r="E44" s="47"/>
      <c r="F44" s="47"/>
      <c r="G44" s="47"/>
      <c r="H44" s="47"/>
      <c r="I44" s="48"/>
      <c r="J44" s="12"/>
      <c r="K44" s="12"/>
      <c r="L44" s="12"/>
      <c r="M44" s="12"/>
      <c r="N44" s="12"/>
      <c r="O44" s="12"/>
      <c r="P44" s="12"/>
      <c r="Q44" s="14"/>
    </row>
    <row r="45" spans="2:17">
      <c r="B45" s="3">
        <f t="shared" si="0"/>
        <v>37</v>
      </c>
      <c r="C45" s="13"/>
      <c r="D45" s="46"/>
      <c r="E45" s="47"/>
      <c r="F45" s="47"/>
      <c r="G45" s="47"/>
      <c r="H45" s="47"/>
      <c r="I45" s="48"/>
      <c r="J45" s="12"/>
      <c r="K45" s="12"/>
      <c r="L45" s="12"/>
      <c r="M45" s="12"/>
      <c r="N45" s="12"/>
      <c r="O45" s="12"/>
      <c r="P45" s="12"/>
      <c r="Q45" s="14"/>
    </row>
    <row r="46" spans="2:17">
      <c r="B46" s="3">
        <f t="shared" si="0"/>
        <v>38</v>
      </c>
      <c r="C46" s="13"/>
      <c r="D46" s="42"/>
      <c r="E46" s="42"/>
      <c r="F46" s="42"/>
      <c r="G46" s="42"/>
      <c r="H46" s="42"/>
      <c r="I46" s="42"/>
      <c r="J46" s="12"/>
      <c r="K46" s="12"/>
      <c r="L46" s="12"/>
      <c r="M46" s="12"/>
      <c r="N46" s="12"/>
      <c r="O46" s="12"/>
      <c r="P46" s="12"/>
      <c r="Q46" s="14"/>
    </row>
    <row r="47" spans="2:17">
      <c r="B47" s="3">
        <f t="shared" si="0"/>
        <v>39</v>
      </c>
      <c r="C47" s="13"/>
      <c r="D47" s="42"/>
      <c r="E47" s="42"/>
      <c r="F47" s="42"/>
      <c r="G47" s="42"/>
      <c r="H47" s="42"/>
      <c r="I47" s="42"/>
      <c r="J47" s="12"/>
      <c r="K47" s="12"/>
      <c r="L47" s="12"/>
      <c r="M47" s="12"/>
      <c r="N47" s="12"/>
      <c r="O47" s="12"/>
      <c r="P47" s="12"/>
      <c r="Q47" s="14"/>
    </row>
    <row r="48" spans="2:17">
      <c r="B48" s="3">
        <f t="shared" si="0"/>
        <v>40</v>
      </c>
      <c r="C48" s="13"/>
      <c r="D48" s="42"/>
      <c r="E48" s="42"/>
      <c r="F48" s="42"/>
      <c r="G48" s="42"/>
      <c r="H48" s="42"/>
      <c r="I48" s="42"/>
      <c r="J48" s="12"/>
      <c r="K48" s="12"/>
      <c r="L48" s="12"/>
      <c r="M48" s="12"/>
      <c r="N48" s="12"/>
      <c r="O48" s="12"/>
      <c r="P48" s="12"/>
      <c r="Q48" s="14"/>
    </row>
    <row r="49" spans="3:17">
      <c r="C49" s="38"/>
      <c r="D49" s="38"/>
      <c r="E49" s="1"/>
      <c r="H49" s="43" t="s">
        <v>15</v>
      </c>
      <c r="I49" s="43"/>
      <c r="J49" s="5">
        <f t="shared" ref="J49:Q49" si="1">COUNTIF(J9:J48,"&gt;=70")</f>
        <v>8</v>
      </c>
      <c r="K49" s="5">
        <f t="shared" si="1"/>
        <v>8</v>
      </c>
      <c r="L49" s="5">
        <f t="shared" si="1"/>
        <v>9</v>
      </c>
      <c r="M49" s="5">
        <f t="shared" si="1"/>
        <v>9</v>
      </c>
      <c r="N49" s="5">
        <f t="shared" si="1"/>
        <v>9</v>
      </c>
      <c r="O49" s="5">
        <f t="shared" si="1"/>
        <v>9</v>
      </c>
      <c r="P49" s="5">
        <f t="shared" si="1"/>
        <v>0</v>
      </c>
      <c r="Q49" s="9">
        <f t="shared" si="1"/>
        <v>0</v>
      </c>
    </row>
    <row r="50" spans="3:17">
      <c r="C50" s="38"/>
      <c r="D50" s="38"/>
      <c r="E50" s="4"/>
      <c r="H50" s="44" t="s">
        <v>16</v>
      </c>
      <c r="I50" s="44"/>
      <c r="J50" s="6">
        <f t="shared" ref="J50:Q50" si="2">COUNTIF(J9:J48,"&lt;70")</f>
        <v>1</v>
      </c>
      <c r="K50" s="6">
        <f t="shared" si="2"/>
        <v>1</v>
      </c>
      <c r="L50" s="6">
        <f t="shared" si="2"/>
        <v>0</v>
      </c>
      <c r="M50" s="6">
        <f t="shared" si="2"/>
        <v>0</v>
      </c>
      <c r="N50" s="6">
        <f t="shared" si="2"/>
        <v>0</v>
      </c>
      <c r="O50" s="6">
        <f t="shared" si="2"/>
        <v>0</v>
      </c>
      <c r="P50" s="6">
        <f t="shared" si="2"/>
        <v>0</v>
      </c>
      <c r="Q50" s="6">
        <f t="shared" si="2"/>
        <v>0</v>
      </c>
    </row>
    <row r="51" spans="3:17">
      <c r="C51" s="38"/>
      <c r="D51" s="38"/>
      <c r="E51" s="38"/>
      <c r="H51" s="44" t="s">
        <v>17</v>
      </c>
      <c r="I51" s="44"/>
      <c r="J51" s="6">
        <f t="shared" ref="J51:Q51" si="3">COUNT(J9:J48)</f>
        <v>9</v>
      </c>
      <c r="K51" s="6">
        <f t="shared" si="3"/>
        <v>9</v>
      </c>
      <c r="L51" s="6">
        <f t="shared" si="3"/>
        <v>9</v>
      </c>
      <c r="M51" s="6">
        <f t="shared" si="3"/>
        <v>9</v>
      </c>
      <c r="N51" s="6">
        <f t="shared" si="3"/>
        <v>9</v>
      </c>
      <c r="O51" s="6">
        <f t="shared" si="3"/>
        <v>9</v>
      </c>
      <c r="P51" s="6">
        <f t="shared" si="3"/>
        <v>0</v>
      </c>
      <c r="Q51" s="6">
        <f t="shared" si="3"/>
        <v>0</v>
      </c>
    </row>
    <row r="52" spans="3:17">
      <c r="C52" s="38"/>
      <c r="D52" s="38"/>
      <c r="E52" s="1"/>
      <c r="H52" s="34" t="s">
        <v>12</v>
      </c>
      <c r="I52" s="34"/>
      <c r="J52" s="7">
        <f>J49/J51</f>
        <v>0.88888888888888884</v>
      </c>
      <c r="K52" s="8">
        <f t="shared" ref="K52:Q52" si="4">K49/K51</f>
        <v>0.88888888888888884</v>
      </c>
      <c r="L52" s="8">
        <f t="shared" si="4"/>
        <v>1</v>
      </c>
      <c r="M52" s="8">
        <f t="shared" si="4"/>
        <v>1</v>
      </c>
      <c r="N52" s="8">
        <f t="shared" si="4"/>
        <v>1</v>
      </c>
      <c r="O52" s="8">
        <f t="shared" si="4"/>
        <v>1</v>
      </c>
      <c r="P52" s="8" t="e">
        <f t="shared" si="4"/>
        <v>#DIV/0!</v>
      </c>
      <c r="Q52" s="8" t="e">
        <f t="shared" si="4"/>
        <v>#DIV/0!</v>
      </c>
    </row>
    <row r="53" spans="3:17">
      <c r="C53" s="38"/>
      <c r="D53" s="38"/>
      <c r="E53" s="1"/>
      <c r="H53" s="34" t="s">
        <v>13</v>
      </c>
      <c r="I53" s="34"/>
      <c r="J53" s="7">
        <f>J50/J51</f>
        <v>0.1111111111111111</v>
      </c>
      <c r="K53" s="7">
        <f t="shared" ref="K53:Q53" si="5">K50/K51</f>
        <v>0.1111111111111111</v>
      </c>
      <c r="L53" s="8">
        <f t="shared" si="5"/>
        <v>0</v>
      </c>
      <c r="M53" s="8">
        <f t="shared" si="5"/>
        <v>0</v>
      </c>
      <c r="N53" s="8">
        <f t="shared" si="5"/>
        <v>0</v>
      </c>
      <c r="O53" s="8">
        <f t="shared" si="5"/>
        <v>0</v>
      </c>
      <c r="P53" s="8" t="e">
        <f t="shared" si="5"/>
        <v>#DIV/0!</v>
      </c>
      <c r="Q53" s="8" t="e">
        <f t="shared" si="5"/>
        <v>#DIV/0!</v>
      </c>
    </row>
    <row r="54" spans="3:17">
      <c r="C54" s="38"/>
      <c r="D54" s="38"/>
      <c r="E54" s="4"/>
    </row>
    <row r="55" spans="3:17">
      <c r="C55" s="1"/>
      <c r="D55" s="1"/>
      <c r="E55" s="4"/>
    </row>
    <row r="56" spans="3:17">
      <c r="J56" s="40"/>
      <c r="K56" s="40"/>
      <c r="L56" s="40"/>
      <c r="M56" s="40"/>
      <c r="N56" s="40"/>
      <c r="O56" s="40"/>
      <c r="P56" s="40"/>
    </row>
    <row r="57" spans="3:17">
      <c r="J57" s="37" t="s">
        <v>14</v>
      </c>
      <c r="K57" s="37"/>
      <c r="L57" s="37"/>
      <c r="M57" s="37"/>
      <c r="N57" s="37"/>
      <c r="O57" s="37"/>
      <c r="P57" s="37"/>
    </row>
  </sheetData>
  <mergeCells count="53">
    <mergeCell ref="K6:P6"/>
    <mergeCell ref="B2:P2"/>
    <mergeCell ref="C3:P3"/>
    <mergeCell ref="J4:K4"/>
    <mergeCell ref="N4:O4"/>
    <mergeCell ref="D4:H4"/>
    <mergeCell ref="D19:I19"/>
    <mergeCell ref="D8:I8"/>
    <mergeCell ref="D18:I18"/>
    <mergeCell ref="D6:G6"/>
    <mergeCell ref="I6:J6"/>
    <mergeCell ref="D31:I31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43:I43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C49:D49"/>
    <mergeCell ref="H49:I49"/>
    <mergeCell ref="D44:I44"/>
    <mergeCell ref="D45:I45"/>
    <mergeCell ref="D46:I46"/>
    <mergeCell ref="D47:I47"/>
    <mergeCell ref="D48:I48"/>
    <mergeCell ref="C50:D50"/>
    <mergeCell ref="H50:I50"/>
    <mergeCell ref="C51:E51"/>
    <mergeCell ref="H51:I51"/>
    <mergeCell ref="C52:D52"/>
    <mergeCell ref="H52:I52"/>
    <mergeCell ref="C53:D53"/>
    <mergeCell ref="H53:I53"/>
    <mergeCell ref="C54:D54"/>
    <mergeCell ref="J56:P56"/>
    <mergeCell ref="J57:P57"/>
  </mergeCells>
  <pageMargins left="0.23622047244094491" right="0.23622047244094491" top="1.263031496062992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zoomScale="140" zoomScaleNormal="140" zoomScalePageLayoutView="140" workbookViewId="0">
      <selection activeCell="M21" sqref="M21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45" t="s">
        <v>20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>
      <c r="B3" s="10"/>
      <c r="C3" s="50" t="s">
        <v>5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  <c r="R3" s="1"/>
    </row>
    <row r="4" spans="2:18">
      <c r="B4" s="10"/>
      <c r="C4" s="10" t="s">
        <v>22</v>
      </c>
      <c r="D4" s="49" t="s">
        <v>106</v>
      </c>
      <c r="E4" s="49"/>
      <c r="F4" s="49"/>
      <c r="G4" s="49"/>
      <c r="H4" s="49"/>
      <c r="I4" s="10" t="s">
        <v>23</v>
      </c>
      <c r="J4" s="35" t="s">
        <v>107</v>
      </c>
      <c r="K4" s="35"/>
      <c r="L4" s="10"/>
      <c r="M4" s="10" t="s">
        <v>24</v>
      </c>
      <c r="N4" s="36">
        <f>'MAT 1'!N4:O4</f>
        <v>45812</v>
      </c>
      <c r="O4" s="36"/>
      <c r="P4" s="10"/>
    </row>
    <row r="5" spans="2:18" ht="6.75" customHeight="1">
      <c r="B5" s="10"/>
      <c r="C5" s="10"/>
      <c r="D5" s="11"/>
      <c r="E5" s="11"/>
      <c r="F5" s="11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2:18">
      <c r="B6" s="10"/>
      <c r="C6" s="10" t="s">
        <v>0</v>
      </c>
      <c r="D6" s="35" t="s">
        <v>21</v>
      </c>
      <c r="E6" s="35"/>
      <c r="F6" s="35"/>
      <c r="G6" s="35"/>
      <c r="H6" s="10"/>
      <c r="I6" s="39" t="s">
        <v>18</v>
      </c>
      <c r="J6" s="39"/>
      <c r="K6" s="35" t="s">
        <v>87</v>
      </c>
      <c r="L6" s="35"/>
      <c r="M6" s="35"/>
      <c r="N6" s="35"/>
      <c r="O6" s="35"/>
      <c r="P6" s="35"/>
    </row>
    <row r="7" spans="2:18" ht="11.25" customHeight="1"/>
    <row r="8" spans="2:18">
      <c r="B8" s="12" t="s">
        <v>1</v>
      </c>
      <c r="C8" s="12" t="s">
        <v>3</v>
      </c>
      <c r="D8" s="41" t="s">
        <v>2</v>
      </c>
      <c r="E8" s="41"/>
      <c r="F8" s="41"/>
      <c r="G8" s="41"/>
      <c r="H8" s="41"/>
      <c r="I8" s="41"/>
      <c r="J8" s="12" t="s">
        <v>4</v>
      </c>
      <c r="K8" s="12" t="s">
        <v>6</v>
      </c>
      <c r="L8" s="12" t="s">
        <v>7</v>
      </c>
      <c r="M8" s="12" t="s">
        <v>8</v>
      </c>
      <c r="N8" s="12" t="s">
        <v>9</v>
      </c>
      <c r="O8" s="12" t="s">
        <v>10</v>
      </c>
      <c r="P8" s="12" t="s">
        <v>11</v>
      </c>
      <c r="Q8" s="12" t="s">
        <v>19</v>
      </c>
    </row>
    <row r="9" spans="2:18" ht="15">
      <c r="B9" s="3">
        <v>1</v>
      </c>
      <c r="C9" s="17" t="s">
        <v>109</v>
      </c>
      <c r="D9" s="17" t="s">
        <v>141</v>
      </c>
      <c r="E9" s="20"/>
      <c r="F9" s="20"/>
      <c r="G9" s="20"/>
      <c r="H9" s="20"/>
      <c r="I9" s="21"/>
      <c r="J9" s="24">
        <v>69.5</v>
      </c>
      <c r="K9" s="12">
        <v>84</v>
      </c>
      <c r="L9" s="29">
        <v>90</v>
      </c>
      <c r="M9" s="23">
        <v>95</v>
      </c>
      <c r="N9" s="23">
        <v>95</v>
      </c>
      <c r="O9" s="12"/>
      <c r="P9" s="12"/>
      <c r="Q9" s="14"/>
    </row>
    <row r="10" spans="2:18" ht="15">
      <c r="B10" s="3">
        <f>B9+1</f>
        <v>2</v>
      </c>
      <c r="C10" s="17" t="s">
        <v>110</v>
      </c>
      <c r="D10" s="17" t="s">
        <v>142</v>
      </c>
      <c r="E10" s="20"/>
      <c r="F10" s="20"/>
      <c r="G10" s="20"/>
      <c r="H10" s="20"/>
      <c r="I10" s="21"/>
      <c r="J10" s="24">
        <v>90</v>
      </c>
      <c r="K10" s="12">
        <v>90</v>
      </c>
      <c r="L10" s="29">
        <v>90</v>
      </c>
      <c r="M10" s="23">
        <v>96.071428571428569</v>
      </c>
      <c r="N10" s="23">
        <v>82.666666666666671</v>
      </c>
      <c r="O10" s="12"/>
      <c r="P10" s="12"/>
      <c r="Q10" s="14"/>
    </row>
    <row r="11" spans="2:18" ht="15">
      <c r="B11" s="3">
        <f t="shared" ref="B11:B48" si="0">B10+1</f>
        <v>3</v>
      </c>
      <c r="C11" s="17" t="s">
        <v>111</v>
      </c>
      <c r="D11" s="17" t="s">
        <v>143</v>
      </c>
      <c r="E11" s="20"/>
      <c r="F11" s="20"/>
      <c r="G11" s="20"/>
      <c r="H11" s="20"/>
      <c r="I11" s="21"/>
      <c r="J11" s="24">
        <v>91</v>
      </c>
      <c r="K11" s="12">
        <v>80</v>
      </c>
      <c r="L11" s="29">
        <v>91</v>
      </c>
      <c r="M11" s="23">
        <v>91.428571428571431</v>
      </c>
      <c r="N11" s="23">
        <v>92</v>
      </c>
      <c r="O11" s="12"/>
      <c r="P11" s="12"/>
      <c r="Q11" s="14"/>
    </row>
    <row r="12" spans="2:18" ht="15">
      <c r="B12" s="3">
        <f t="shared" si="0"/>
        <v>4</v>
      </c>
      <c r="C12" s="17" t="s">
        <v>112</v>
      </c>
      <c r="D12" s="17" t="s">
        <v>144</v>
      </c>
      <c r="E12" s="20"/>
      <c r="F12" s="20"/>
      <c r="G12" s="20"/>
      <c r="H12" s="20"/>
      <c r="I12" s="21"/>
      <c r="J12" s="24">
        <v>80</v>
      </c>
      <c r="K12" s="12">
        <v>88</v>
      </c>
      <c r="L12" s="29">
        <v>70</v>
      </c>
      <c r="M12" s="23">
        <v>70</v>
      </c>
      <c r="N12" s="23">
        <v>73</v>
      </c>
      <c r="O12" s="12"/>
      <c r="P12" s="12"/>
      <c r="Q12" s="14"/>
    </row>
    <row r="13" spans="2:18" ht="15">
      <c r="B13" s="3">
        <f t="shared" si="0"/>
        <v>5</v>
      </c>
      <c r="C13" s="17" t="s">
        <v>113</v>
      </c>
      <c r="D13" s="17" t="s">
        <v>145</v>
      </c>
      <c r="E13" s="20"/>
      <c r="F13" s="20"/>
      <c r="G13" s="20"/>
      <c r="H13" s="20"/>
      <c r="I13" s="21"/>
      <c r="J13" s="24">
        <v>80</v>
      </c>
      <c r="K13" s="12">
        <v>100</v>
      </c>
      <c r="L13" s="29">
        <v>85.333333333333329</v>
      </c>
      <c r="M13" s="23">
        <v>90</v>
      </c>
      <c r="N13" s="23">
        <v>85.333333333333343</v>
      </c>
      <c r="O13" s="12"/>
      <c r="P13" s="12"/>
      <c r="Q13" s="14"/>
    </row>
    <row r="14" spans="2:18" ht="15">
      <c r="B14" s="3">
        <f t="shared" si="0"/>
        <v>6</v>
      </c>
      <c r="C14" s="17" t="s">
        <v>114</v>
      </c>
      <c r="D14" s="17" t="s">
        <v>146</v>
      </c>
      <c r="E14" s="20"/>
      <c r="F14" s="20"/>
      <c r="G14" s="20"/>
      <c r="H14" s="20"/>
      <c r="I14" s="21"/>
      <c r="J14" s="24">
        <v>75</v>
      </c>
      <c r="K14" s="12">
        <v>88</v>
      </c>
      <c r="L14" s="29">
        <v>0</v>
      </c>
      <c r="M14" s="23">
        <v>90.892857142857139</v>
      </c>
      <c r="N14" s="23">
        <v>86</v>
      </c>
      <c r="O14" s="12"/>
      <c r="P14" s="12"/>
      <c r="Q14" s="14"/>
    </row>
    <row r="15" spans="2:18" ht="15">
      <c r="B15" s="3">
        <f t="shared" si="0"/>
        <v>7</v>
      </c>
      <c r="C15" s="17" t="s">
        <v>115</v>
      </c>
      <c r="D15" s="17" t="s">
        <v>147</v>
      </c>
      <c r="E15" s="20"/>
      <c r="F15" s="20"/>
      <c r="G15" s="20"/>
      <c r="H15" s="20"/>
      <c r="I15" s="21"/>
      <c r="J15" s="24">
        <v>98</v>
      </c>
      <c r="K15" s="12">
        <v>90</v>
      </c>
      <c r="L15" s="29">
        <v>97</v>
      </c>
      <c r="M15" s="23">
        <v>97.321428571428569</v>
      </c>
      <c r="N15" s="23">
        <v>93</v>
      </c>
      <c r="O15" s="12"/>
      <c r="P15" s="12"/>
      <c r="Q15" s="14"/>
    </row>
    <row r="16" spans="2:18" ht="15">
      <c r="B16" s="3">
        <f t="shared" si="0"/>
        <v>8</v>
      </c>
      <c r="C16" s="17" t="s">
        <v>116</v>
      </c>
      <c r="D16" s="17" t="s">
        <v>148</v>
      </c>
      <c r="E16" s="20"/>
      <c r="F16" s="20"/>
      <c r="G16" s="20"/>
      <c r="H16" s="20"/>
      <c r="I16" s="21"/>
      <c r="J16" s="24">
        <v>97</v>
      </c>
      <c r="K16" s="12">
        <v>95</v>
      </c>
      <c r="L16" s="29">
        <v>90</v>
      </c>
      <c r="M16" s="23">
        <v>86.214285714285722</v>
      </c>
      <c r="N16" s="23">
        <v>100</v>
      </c>
      <c r="O16" s="12"/>
      <c r="P16" s="12"/>
      <c r="Q16" s="14"/>
    </row>
    <row r="17" spans="2:17" ht="15">
      <c r="B17" s="3">
        <f t="shared" si="0"/>
        <v>9</v>
      </c>
      <c r="C17" s="17" t="s">
        <v>117</v>
      </c>
      <c r="D17" s="17" t="s">
        <v>149</v>
      </c>
      <c r="E17" s="20"/>
      <c r="F17" s="20"/>
      <c r="G17" s="20"/>
      <c r="H17" s="20"/>
      <c r="I17" s="21"/>
      <c r="J17" s="24">
        <v>85</v>
      </c>
      <c r="K17" s="12">
        <v>90</v>
      </c>
      <c r="L17" s="29">
        <v>93</v>
      </c>
      <c r="M17" s="23">
        <v>91.964285714285722</v>
      </c>
      <c r="N17" s="23">
        <v>93</v>
      </c>
      <c r="O17" s="12"/>
      <c r="P17" s="12"/>
      <c r="Q17" s="14"/>
    </row>
    <row r="18" spans="2:17" ht="15">
      <c r="B18" s="3">
        <f t="shared" si="0"/>
        <v>10</v>
      </c>
      <c r="C18" s="17" t="s">
        <v>118</v>
      </c>
      <c r="D18" s="17" t="s">
        <v>150</v>
      </c>
      <c r="E18" s="20"/>
      <c r="F18" s="20"/>
      <c r="G18" s="20"/>
      <c r="H18" s="20"/>
      <c r="I18" s="21"/>
      <c r="J18" s="24">
        <v>94.5</v>
      </c>
      <c r="K18" s="12">
        <v>100</v>
      </c>
      <c r="L18" s="29">
        <v>88</v>
      </c>
      <c r="M18" s="23">
        <v>88.392857142857139</v>
      </c>
      <c r="N18" s="23">
        <v>100</v>
      </c>
      <c r="O18" s="12"/>
      <c r="P18" s="12"/>
      <c r="Q18" s="14"/>
    </row>
    <row r="19" spans="2:17" ht="15">
      <c r="B19" s="3">
        <f t="shared" si="0"/>
        <v>11</v>
      </c>
      <c r="C19" s="17" t="s">
        <v>119</v>
      </c>
      <c r="D19" s="17" t="s">
        <v>151</v>
      </c>
      <c r="E19" s="20"/>
      <c r="F19" s="20"/>
      <c r="G19" s="20"/>
      <c r="H19" s="20"/>
      <c r="I19" s="21"/>
      <c r="J19" s="24">
        <v>93</v>
      </c>
      <c r="K19" s="12">
        <v>83</v>
      </c>
      <c r="L19" s="29">
        <v>80</v>
      </c>
      <c r="M19" s="23">
        <v>70</v>
      </c>
      <c r="N19" s="23">
        <v>80</v>
      </c>
      <c r="O19" s="12"/>
      <c r="P19" s="12"/>
      <c r="Q19" s="14"/>
    </row>
    <row r="20" spans="2:17" ht="15">
      <c r="B20" s="3">
        <f t="shared" si="0"/>
        <v>12</v>
      </c>
      <c r="C20" s="17" t="s">
        <v>120</v>
      </c>
      <c r="D20" s="17" t="s">
        <v>152</v>
      </c>
      <c r="E20" s="20"/>
      <c r="F20" s="20"/>
      <c r="G20" s="20"/>
      <c r="H20" s="20"/>
      <c r="I20" s="21"/>
      <c r="J20" s="24">
        <v>100</v>
      </c>
      <c r="K20" s="12">
        <v>90</v>
      </c>
      <c r="L20" s="29">
        <v>97</v>
      </c>
      <c r="M20" s="23">
        <v>76</v>
      </c>
      <c r="N20" s="23">
        <v>93</v>
      </c>
      <c r="O20" s="12"/>
      <c r="P20" s="12"/>
      <c r="Q20" s="14"/>
    </row>
    <row r="21" spans="2:17" ht="15">
      <c r="B21" s="3">
        <f t="shared" si="0"/>
        <v>13</v>
      </c>
      <c r="C21" s="17" t="s">
        <v>121</v>
      </c>
      <c r="D21" s="17" t="s">
        <v>153</v>
      </c>
      <c r="E21" s="20"/>
      <c r="F21" s="20"/>
      <c r="G21" s="20"/>
      <c r="H21" s="20"/>
      <c r="I21" s="21"/>
      <c r="J21" s="24">
        <v>70</v>
      </c>
      <c r="K21" s="12">
        <v>0</v>
      </c>
      <c r="L21" s="29">
        <v>0</v>
      </c>
      <c r="M21" s="23">
        <v>70</v>
      </c>
      <c r="N21" s="23">
        <v>70</v>
      </c>
      <c r="O21" s="12"/>
      <c r="P21" s="12"/>
      <c r="Q21" s="14"/>
    </row>
    <row r="22" spans="2:17" ht="15">
      <c r="B22" s="3">
        <f t="shared" si="0"/>
        <v>14</v>
      </c>
      <c r="C22" s="17" t="s">
        <v>122</v>
      </c>
      <c r="D22" s="17" t="s">
        <v>154</v>
      </c>
      <c r="E22" s="20"/>
      <c r="F22" s="20"/>
      <c r="G22" s="20"/>
      <c r="H22" s="20"/>
      <c r="I22" s="21"/>
      <c r="J22" s="24">
        <v>94</v>
      </c>
      <c r="K22" s="12">
        <v>80</v>
      </c>
      <c r="L22" s="29">
        <v>86.333333333333329</v>
      </c>
      <c r="M22" s="23">
        <v>78.571428571428569</v>
      </c>
      <c r="N22" s="23">
        <v>94.333333333333329</v>
      </c>
      <c r="O22" s="12"/>
      <c r="P22" s="12"/>
      <c r="Q22" s="14"/>
    </row>
    <row r="23" spans="2:17" ht="15">
      <c r="B23" s="3">
        <f t="shared" si="0"/>
        <v>15</v>
      </c>
      <c r="C23" s="17" t="s">
        <v>123</v>
      </c>
      <c r="D23" s="17" t="s">
        <v>155</v>
      </c>
      <c r="E23" s="20"/>
      <c r="F23" s="20"/>
      <c r="G23" s="20"/>
      <c r="H23" s="20"/>
      <c r="I23" s="21"/>
      <c r="J23" s="24">
        <v>94</v>
      </c>
      <c r="K23" s="12">
        <v>89</v>
      </c>
      <c r="L23" s="29">
        <v>93</v>
      </c>
      <c r="M23" s="23">
        <v>87.857142857142861</v>
      </c>
      <c r="N23" s="23">
        <v>95</v>
      </c>
      <c r="O23" s="12"/>
      <c r="P23" s="12"/>
      <c r="Q23" s="14"/>
    </row>
    <row r="24" spans="2:17" ht="15">
      <c r="B24" s="3">
        <f t="shared" si="0"/>
        <v>16</v>
      </c>
      <c r="C24" s="17" t="s">
        <v>124</v>
      </c>
      <c r="D24" s="17" t="s">
        <v>156</v>
      </c>
      <c r="E24" s="20"/>
      <c r="F24" s="20"/>
      <c r="G24" s="20"/>
      <c r="H24" s="20"/>
      <c r="I24" s="21"/>
      <c r="J24" s="24">
        <v>70</v>
      </c>
      <c r="K24" s="12">
        <v>74</v>
      </c>
      <c r="L24" s="29">
        <v>70</v>
      </c>
      <c r="M24" s="23">
        <v>70</v>
      </c>
      <c r="N24" s="23">
        <v>70</v>
      </c>
      <c r="O24" s="12"/>
      <c r="P24" s="12"/>
      <c r="Q24" s="14"/>
    </row>
    <row r="25" spans="2:17" ht="15">
      <c r="B25" s="3">
        <f t="shared" si="0"/>
        <v>17</v>
      </c>
      <c r="C25" s="17" t="s">
        <v>125</v>
      </c>
      <c r="D25" s="17" t="s">
        <v>157</v>
      </c>
      <c r="E25" s="20"/>
      <c r="F25" s="20"/>
      <c r="G25" s="20"/>
      <c r="H25" s="20"/>
      <c r="I25" s="21"/>
      <c r="J25" s="24">
        <v>0</v>
      </c>
      <c r="K25" s="12">
        <v>0</v>
      </c>
      <c r="L25" s="29">
        <v>0</v>
      </c>
      <c r="M25" s="23">
        <v>0</v>
      </c>
      <c r="N25" s="23">
        <v>0</v>
      </c>
      <c r="O25" s="12"/>
      <c r="P25" s="12"/>
      <c r="Q25" s="14"/>
    </row>
    <row r="26" spans="2:17" ht="15">
      <c r="B26" s="3">
        <f t="shared" si="0"/>
        <v>18</v>
      </c>
      <c r="C26" s="17" t="s">
        <v>126</v>
      </c>
      <c r="D26" s="17" t="s">
        <v>158</v>
      </c>
      <c r="E26" s="20"/>
      <c r="F26" s="20"/>
      <c r="G26" s="20"/>
      <c r="H26" s="20"/>
      <c r="I26" s="21"/>
      <c r="J26" s="24">
        <v>69.5</v>
      </c>
      <c r="K26" s="12">
        <v>86</v>
      </c>
      <c r="L26" s="29">
        <v>70</v>
      </c>
      <c r="M26" s="23">
        <v>70</v>
      </c>
      <c r="N26" s="23">
        <v>70</v>
      </c>
      <c r="O26" s="12"/>
      <c r="P26" s="12"/>
      <c r="Q26" s="14"/>
    </row>
    <row r="27" spans="2:17" ht="15">
      <c r="B27" s="3">
        <f t="shared" si="0"/>
        <v>19</v>
      </c>
      <c r="C27" s="17" t="s">
        <v>127</v>
      </c>
      <c r="D27" s="17" t="s">
        <v>159</v>
      </c>
      <c r="E27" s="20"/>
      <c r="F27" s="20"/>
      <c r="G27" s="20"/>
      <c r="H27" s="20"/>
      <c r="I27" s="21"/>
      <c r="J27" s="24">
        <v>69.5</v>
      </c>
      <c r="K27" s="12">
        <v>80</v>
      </c>
      <c r="L27" s="29">
        <v>70</v>
      </c>
      <c r="M27" s="23">
        <v>70</v>
      </c>
      <c r="N27" s="23">
        <v>70</v>
      </c>
      <c r="O27" s="12"/>
      <c r="P27" s="12"/>
      <c r="Q27" s="14"/>
    </row>
    <row r="28" spans="2:17" ht="15">
      <c r="B28" s="3">
        <f t="shared" si="0"/>
        <v>20</v>
      </c>
      <c r="C28" s="17" t="s">
        <v>128</v>
      </c>
      <c r="D28" s="17" t="s">
        <v>160</v>
      </c>
      <c r="E28" s="20"/>
      <c r="F28" s="20"/>
      <c r="G28" s="20"/>
      <c r="H28" s="20"/>
      <c r="I28" s="21"/>
      <c r="J28" s="24">
        <v>85.5</v>
      </c>
      <c r="K28" s="12">
        <v>83</v>
      </c>
      <c r="L28" s="29">
        <v>86</v>
      </c>
      <c r="M28" s="23">
        <v>90.214285714285722</v>
      </c>
      <c r="N28" s="23">
        <v>90.666666666666671</v>
      </c>
      <c r="O28" s="12"/>
      <c r="P28" s="12"/>
      <c r="Q28" s="14"/>
    </row>
    <row r="29" spans="2:17" ht="15">
      <c r="B29" s="3">
        <f t="shared" si="0"/>
        <v>21</v>
      </c>
      <c r="C29" s="17" t="s">
        <v>129</v>
      </c>
      <c r="D29" s="17" t="s">
        <v>161</v>
      </c>
      <c r="E29" s="20"/>
      <c r="F29" s="20"/>
      <c r="G29" s="20"/>
      <c r="H29" s="20"/>
      <c r="I29" s="21"/>
      <c r="J29" s="24">
        <v>0</v>
      </c>
      <c r="K29" s="12">
        <v>0</v>
      </c>
      <c r="L29" s="29">
        <v>70</v>
      </c>
      <c r="M29" s="23">
        <v>70</v>
      </c>
      <c r="N29" s="23">
        <v>70</v>
      </c>
      <c r="O29" s="12"/>
      <c r="P29" s="12"/>
      <c r="Q29" s="14"/>
    </row>
    <row r="30" spans="2:17" ht="15">
      <c r="B30" s="3">
        <f t="shared" si="0"/>
        <v>22</v>
      </c>
      <c r="C30" s="17" t="s">
        <v>130</v>
      </c>
      <c r="D30" s="17" t="s">
        <v>162</v>
      </c>
      <c r="E30" s="20"/>
      <c r="F30" s="20"/>
      <c r="G30" s="20"/>
      <c r="H30" s="20"/>
      <c r="I30" s="21"/>
      <c r="J30" s="24">
        <v>72.5</v>
      </c>
      <c r="K30" s="12">
        <v>90</v>
      </c>
      <c r="L30" s="29">
        <v>94.5</v>
      </c>
      <c r="M30" s="23">
        <v>75.464285714285722</v>
      </c>
      <c r="N30" s="23">
        <v>83</v>
      </c>
      <c r="O30" s="12"/>
      <c r="P30" s="12"/>
      <c r="Q30" s="14"/>
    </row>
    <row r="31" spans="2:17" ht="15">
      <c r="B31" s="3">
        <f t="shared" si="0"/>
        <v>23</v>
      </c>
      <c r="C31" s="17" t="s">
        <v>131</v>
      </c>
      <c r="D31" s="17" t="s">
        <v>163</v>
      </c>
      <c r="E31" s="20"/>
      <c r="F31" s="20"/>
      <c r="G31" s="20"/>
      <c r="H31" s="20"/>
      <c r="I31" s="21"/>
      <c r="J31" s="24">
        <v>79.5</v>
      </c>
      <c r="K31" s="12">
        <v>94</v>
      </c>
      <c r="L31" s="29">
        <v>94.5</v>
      </c>
      <c r="M31" s="23">
        <v>75.357142857142861</v>
      </c>
      <c r="N31" s="23">
        <v>89.666666666666671</v>
      </c>
      <c r="O31" s="12"/>
      <c r="P31" s="12"/>
      <c r="Q31" s="14"/>
    </row>
    <row r="32" spans="2:17" ht="15">
      <c r="B32" s="3">
        <f t="shared" si="0"/>
        <v>24</v>
      </c>
      <c r="C32" s="17" t="s">
        <v>132</v>
      </c>
      <c r="D32" s="17" t="s">
        <v>164</v>
      </c>
      <c r="E32" s="20"/>
      <c r="F32" s="20"/>
      <c r="G32" s="20"/>
      <c r="H32" s="20"/>
      <c r="I32" s="21"/>
      <c r="J32" s="24">
        <v>98</v>
      </c>
      <c r="K32" s="12">
        <v>95</v>
      </c>
      <c r="L32" s="29">
        <v>88</v>
      </c>
      <c r="M32" s="23">
        <v>86</v>
      </c>
      <c r="N32" s="23">
        <v>96</v>
      </c>
      <c r="O32" s="12"/>
      <c r="P32" s="12"/>
      <c r="Q32" s="14"/>
    </row>
    <row r="33" spans="2:17" ht="15">
      <c r="B33" s="3">
        <f t="shared" si="0"/>
        <v>25</v>
      </c>
      <c r="C33" s="17" t="s">
        <v>133</v>
      </c>
      <c r="D33" s="17" t="s">
        <v>165</v>
      </c>
      <c r="E33" s="20"/>
      <c r="F33" s="20"/>
      <c r="G33" s="20"/>
      <c r="H33" s="20"/>
      <c r="I33" s="21"/>
      <c r="J33" s="24">
        <v>90</v>
      </c>
      <c r="K33" s="12">
        <v>83</v>
      </c>
      <c r="L33" s="29">
        <v>0</v>
      </c>
      <c r="M33" s="23">
        <v>0</v>
      </c>
      <c r="N33" s="23">
        <v>0</v>
      </c>
      <c r="O33" s="12"/>
      <c r="P33" s="12"/>
      <c r="Q33" s="14"/>
    </row>
    <row r="34" spans="2:17" ht="15">
      <c r="B34" s="3">
        <f t="shared" si="0"/>
        <v>26</v>
      </c>
      <c r="C34" s="17" t="s">
        <v>134</v>
      </c>
      <c r="D34" s="17" t="s">
        <v>166</v>
      </c>
      <c r="E34" s="20"/>
      <c r="F34" s="20"/>
      <c r="G34" s="20"/>
      <c r="H34" s="20"/>
      <c r="I34" s="21"/>
      <c r="J34" s="24">
        <v>0</v>
      </c>
      <c r="K34" s="12">
        <v>95</v>
      </c>
      <c r="L34" s="29">
        <v>70</v>
      </c>
      <c r="M34" s="23">
        <v>70</v>
      </c>
      <c r="N34" s="23">
        <v>70</v>
      </c>
      <c r="O34" s="12"/>
      <c r="P34" s="12"/>
      <c r="Q34" s="14"/>
    </row>
    <row r="35" spans="2:17" ht="15">
      <c r="B35" s="3">
        <f t="shared" si="0"/>
        <v>27</v>
      </c>
      <c r="C35" s="17" t="s">
        <v>135</v>
      </c>
      <c r="D35" s="17" t="s">
        <v>167</v>
      </c>
      <c r="E35" s="20"/>
      <c r="F35" s="20"/>
      <c r="G35" s="20"/>
      <c r="H35" s="20"/>
      <c r="I35" s="21"/>
      <c r="J35" s="24">
        <v>0</v>
      </c>
      <c r="K35" s="12">
        <v>95</v>
      </c>
      <c r="L35" s="29">
        <v>70</v>
      </c>
      <c r="M35" s="23">
        <v>70</v>
      </c>
      <c r="N35" s="23">
        <v>70</v>
      </c>
      <c r="O35" s="12"/>
      <c r="P35" s="12"/>
      <c r="Q35" s="14"/>
    </row>
    <row r="36" spans="2:17" ht="15">
      <c r="B36" s="3">
        <f t="shared" si="0"/>
        <v>28</v>
      </c>
      <c r="C36" s="17" t="s">
        <v>136</v>
      </c>
      <c r="D36" s="17" t="s">
        <v>168</v>
      </c>
      <c r="E36" s="20"/>
      <c r="F36" s="20"/>
      <c r="G36" s="20"/>
      <c r="H36" s="20"/>
      <c r="I36" s="21"/>
      <c r="J36" s="24">
        <v>86.5</v>
      </c>
      <c r="K36" s="12">
        <v>80</v>
      </c>
      <c r="L36" s="29">
        <v>90</v>
      </c>
      <c r="M36" s="23">
        <v>91.464285714285722</v>
      </c>
      <c r="N36" s="23">
        <v>89</v>
      </c>
      <c r="O36" s="12"/>
      <c r="P36" s="12"/>
      <c r="Q36" s="14"/>
    </row>
    <row r="37" spans="2:17" ht="15">
      <c r="B37" s="3">
        <f t="shared" si="0"/>
        <v>29</v>
      </c>
      <c r="C37" s="17" t="s">
        <v>137</v>
      </c>
      <c r="D37" s="17" t="s">
        <v>169</v>
      </c>
      <c r="E37" s="20"/>
      <c r="F37" s="20"/>
      <c r="G37" s="20"/>
      <c r="H37" s="20"/>
      <c r="I37" s="21"/>
      <c r="J37" s="24">
        <v>0</v>
      </c>
      <c r="K37" s="12">
        <v>78</v>
      </c>
      <c r="L37" s="29">
        <v>81</v>
      </c>
      <c r="M37" s="23">
        <v>80</v>
      </c>
      <c r="N37" s="23">
        <v>78</v>
      </c>
      <c r="O37" s="12"/>
      <c r="P37" s="12"/>
      <c r="Q37" s="14"/>
    </row>
    <row r="38" spans="2:17" ht="15">
      <c r="B38" s="3">
        <f t="shared" si="0"/>
        <v>30</v>
      </c>
      <c r="C38" s="17" t="s">
        <v>138</v>
      </c>
      <c r="D38" s="17" t="s">
        <v>170</v>
      </c>
      <c r="E38" s="20"/>
      <c r="F38" s="20"/>
      <c r="G38" s="20"/>
      <c r="H38" s="20"/>
      <c r="I38" s="21"/>
      <c r="J38" s="24">
        <v>98</v>
      </c>
      <c r="K38" s="12">
        <v>93</v>
      </c>
      <c r="L38" s="29">
        <v>97</v>
      </c>
      <c r="M38" s="23">
        <v>90</v>
      </c>
      <c r="N38" s="23">
        <v>82.666666666666671</v>
      </c>
      <c r="O38" s="12"/>
      <c r="P38" s="12"/>
      <c r="Q38" s="14"/>
    </row>
    <row r="39" spans="2:17" ht="15">
      <c r="B39" s="3">
        <f t="shared" si="0"/>
        <v>31</v>
      </c>
      <c r="C39" s="17" t="s">
        <v>139</v>
      </c>
      <c r="D39" s="17" t="s">
        <v>171</v>
      </c>
      <c r="E39" s="20"/>
      <c r="F39" s="20"/>
      <c r="G39" s="20"/>
      <c r="H39" s="20"/>
      <c r="I39" s="21"/>
      <c r="J39" s="24">
        <v>94.5</v>
      </c>
      <c r="K39" s="12">
        <v>88</v>
      </c>
      <c r="L39" s="29">
        <v>81</v>
      </c>
      <c r="M39" s="23">
        <v>89.821428571428569</v>
      </c>
      <c r="N39" s="23">
        <v>80</v>
      </c>
      <c r="O39" s="12"/>
      <c r="P39" s="12"/>
      <c r="Q39" s="14"/>
    </row>
    <row r="40" spans="2:17" ht="15">
      <c r="B40" s="3">
        <f t="shared" si="0"/>
        <v>32</v>
      </c>
      <c r="C40" s="17" t="s">
        <v>140</v>
      </c>
      <c r="D40" s="17" t="s">
        <v>172</v>
      </c>
      <c r="E40" s="20"/>
      <c r="F40" s="20"/>
      <c r="G40" s="20"/>
      <c r="H40" s="20"/>
      <c r="I40" s="21"/>
      <c r="J40" s="24">
        <v>100</v>
      </c>
      <c r="K40" s="12">
        <v>100</v>
      </c>
      <c r="L40" s="29">
        <v>90</v>
      </c>
      <c r="M40" s="23">
        <v>90.357142857142861</v>
      </c>
      <c r="N40" s="23">
        <v>100</v>
      </c>
      <c r="O40" s="12"/>
      <c r="P40" s="12"/>
      <c r="Q40" s="14"/>
    </row>
    <row r="41" spans="2:17">
      <c r="B41" s="3">
        <f t="shared" si="0"/>
        <v>33</v>
      </c>
      <c r="C41" s="13"/>
      <c r="D41" s="46"/>
      <c r="E41" s="47"/>
      <c r="F41" s="47"/>
      <c r="G41" s="47"/>
      <c r="H41" s="47"/>
      <c r="I41" s="48"/>
      <c r="J41" s="12"/>
      <c r="K41" s="12"/>
      <c r="L41" s="12"/>
      <c r="M41" s="12"/>
      <c r="N41" s="12"/>
      <c r="O41" s="12"/>
      <c r="P41" s="12"/>
      <c r="Q41" s="14"/>
    </row>
    <row r="42" spans="2:17">
      <c r="B42" s="3">
        <f t="shared" si="0"/>
        <v>34</v>
      </c>
      <c r="C42" s="13"/>
      <c r="D42" s="46"/>
      <c r="E42" s="47"/>
      <c r="F42" s="47"/>
      <c r="G42" s="47"/>
      <c r="H42" s="47"/>
      <c r="I42" s="48"/>
      <c r="J42" s="12"/>
      <c r="K42" s="12"/>
      <c r="L42" s="12"/>
      <c r="M42" s="12"/>
      <c r="N42" s="12"/>
      <c r="O42" s="12"/>
      <c r="P42" s="12"/>
      <c r="Q42" s="14"/>
    </row>
    <row r="43" spans="2:17">
      <c r="B43" s="3">
        <f t="shared" si="0"/>
        <v>35</v>
      </c>
      <c r="C43" s="13"/>
      <c r="D43" s="46"/>
      <c r="E43" s="47"/>
      <c r="F43" s="47"/>
      <c r="G43" s="47"/>
      <c r="H43" s="47"/>
      <c r="I43" s="48"/>
      <c r="J43" s="12"/>
      <c r="K43" s="12"/>
      <c r="L43" s="12"/>
      <c r="M43" s="12"/>
      <c r="N43" s="12"/>
      <c r="O43" s="12"/>
      <c r="P43" s="12"/>
      <c r="Q43" s="14"/>
    </row>
    <row r="44" spans="2:17">
      <c r="B44" s="3">
        <f t="shared" si="0"/>
        <v>36</v>
      </c>
      <c r="C44" s="13"/>
      <c r="D44" s="46"/>
      <c r="E44" s="47"/>
      <c r="F44" s="47"/>
      <c r="G44" s="47"/>
      <c r="H44" s="47"/>
      <c r="I44" s="48"/>
      <c r="J44" s="12"/>
      <c r="K44" s="12"/>
      <c r="L44" s="12"/>
      <c r="M44" s="12"/>
      <c r="N44" s="12"/>
      <c r="O44" s="12"/>
      <c r="P44" s="12"/>
      <c r="Q44" s="14"/>
    </row>
    <row r="45" spans="2:17">
      <c r="B45" s="3">
        <f t="shared" si="0"/>
        <v>37</v>
      </c>
      <c r="C45" s="13"/>
      <c r="D45" s="46"/>
      <c r="E45" s="47"/>
      <c r="F45" s="47"/>
      <c r="G45" s="47"/>
      <c r="H45" s="47"/>
      <c r="I45" s="48"/>
      <c r="J45" s="12"/>
      <c r="K45" s="12"/>
      <c r="L45" s="12"/>
      <c r="M45" s="12"/>
      <c r="N45" s="12"/>
      <c r="O45" s="12"/>
      <c r="P45" s="12"/>
      <c r="Q45" s="14"/>
    </row>
    <row r="46" spans="2:17">
      <c r="B46" s="3">
        <f t="shared" si="0"/>
        <v>38</v>
      </c>
      <c r="C46" s="13"/>
      <c r="D46" s="46"/>
      <c r="E46" s="47"/>
      <c r="F46" s="47"/>
      <c r="G46" s="47"/>
      <c r="H46" s="47"/>
      <c r="I46" s="48"/>
      <c r="J46" s="12"/>
      <c r="K46" s="12"/>
      <c r="L46" s="12"/>
      <c r="M46" s="12"/>
      <c r="N46" s="12"/>
      <c r="O46" s="12"/>
      <c r="P46" s="12"/>
      <c r="Q46" s="14"/>
    </row>
    <row r="47" spans="2:17">
      <c r="B47" s="3">
        <f t="shared" si="0"/>
        <v>39</v>
      </c>
      <c r="C47" s="13"/>
      <c r="D47" s="42"/>
      <c r="E47" s="42"/>
      <c r="F47" s="42"/>
      <c r="G47" s="42"/>
      <c r="H47" s="42"/>
      <c r="I47" s="42"/>
      <c r="J47" s="12"/>
      <c r="K47" s="12"/>
      <c r="L47" s="12"/>
      <c r="M47" s="12"/>
      <c r="N47" s="12"/>
      <c r="O47" s="12"/>
      <c r="P47" s="12"/>
      <c r="Q47" s="14"/>
    </row>
    <row r="48" spans="2:17">
      <c r="B48" s="3">
        <f t="shared" si="0"/>
        <v>40</v>
      </c>
      <c r="C48" s="13"/>
      <c r="D48" s="42"/>
      <c r="E48" s="42"/>
      <c r="F48" s="42"/>
      <c r="G48" s="42"/>
      <c r="H48" s="42"/>
      <c r="I48" s="42"/>
      <c r="J48" s="12"/>
      <c r="K48" s="12"/>
      <c r="L48" s="12"/>
      <c r="M48" s="12"/>
      <c r="N48" s="12"/>
      <c r="O48" s="12"/>
      <c r="P48" s="12"/>
      <c r="Q48" s="14"/>
    </row>
    <row r="49" spans="3:17">
      <c r="E49" s="1"/>
      <c r="H49" s="43" t="s">
        <v>15</v>
      </c>
      <c r="I49" s="43"/>
      <c r="J49" s="5">
        <f t="shared" ref="J49:Q49" si="1">COUNTIF(J9:J48,"&gt;=70")</f>
        <v>24</v>
      </c>
      <c r="K49" s="5">
        <f t="shared" si="1"/>
        <v>29</v>
      </c>
      <c r="L49" s="5">
        <f t="shared" si="1"/>
        <v>28</v>
      </c>
      <c r="M49" s="5">
        <f t="shared" si="1"/>
        <v>30</v>
      </c>
      <c r="N49" s="5">
        <f t="shared" si="1"/>
        <v>30</v>
      </c>
      <c r="O49" s="5">
        <f t="shared" si="1"/>
        <v>0</v>
      </c>
      <c r="P49" s="5">
        <f t="shared" si="1"/>
        <v>0</v>
      </c>
      <c r="Q49" s="9">
        <f t="shared" si="1"/>
        <v>0</v>
      </c>
    </row>
    <row r="50" spans="3:17">
      <c r="E50" s="4"/>
      <c r="H50" s="44" t="s">
        <v>16</v>
      </c>
      <c r="I50" s="44"/>
      <c r="J50" s="6">
        <f t="shared" ref="J50:Q50" si="2">COUNTIF(J9:J48,"&lt;70")</f>
        <v>8</v>
      </c>
      <c r="K50" s="6">
        <f t="shared" si="2"/>
        <v>3</v>
      </c>
      <c r="L50" s="6">
        <f t="shared" si="2"/>
        <v>4</v>
      </c>
      <c r="M50" s="6">
        <f t="shared" si="2"/>
        <v>2</v>
      </c>
      <c r="N50" s="6">
        <f t="shared" si="2"/>
        <v>2</v>
      </c>
      <c r="O50" s="6">
        <f t="shared" si="2"/>
        <v>0</v>
      </c>
      <c r="P50" s="6">
        <f t="shared" si="2"/>
        <v>0</v>
      </c>
      <c r="Q50" s="6">
        <f t="shared" si="2"/>
        <v>0</v>
      </c>
    </row>
    <row r="51" spans="3:17">
      <c r="H51" s="44" t="s">
        <v>17</v>
      </c>
      <c r="I51" s="44"/>
      <c r="J51" s="6">
        <f t="shared" ref="J51:Q51" si="3">COUNT(J9:J48)</f>
        <v>32</v>
      </c>
      <c r="K51" s="6">
        <f t="shared" si="3"/>
        <v>32</v>
      </c>
      <c r="L51" s="6">
        <f t="shared" si="3"/>
        <v>32</v>
      </c>
      <c r="M51" s="6">
        <f t="shared" si="3"/>
        <v>32</v>
      </c>
      <c r="N51" s="6">
        <f t="shared" si="3"/>
        <v>32</v>
      </c>
      <c r="O51" s="6">
        <f t="shared" si="3"/>
        <v>0</v>
      </c>
      <c r="P51" s="6">
        <f t="shared" si="3"/>
        <v>0</v>
      </c>
      <c r="Q51" s="6">
        <f t="shared" si="3"/>
        <v>0</v>
      </c>
    </row>
    <row r="52" spans="3:17">
      <c r="E52" s="1"/>
      <c r="H52" s="34" t="s">
        <v>12</v>
      </c>
      <c r="I52" s="34"/>
      <c r="J52" s="7">
        <f>J49/J51</f>
        <v>0.75</v>
      </c>
      <c r="K52" s="8">
        <f t="shared" ref="K52:Q52" si="4">K49/K51</f>
        <v>0.90625</v>
      </c>
      <c r="L52" s="8">
        <f t="shared" si="4"/>
        <v>0.875</v>
      </c>
      <c r="M52" s="8">
        <f t="shared" si="4"/>
        <v>0.9375</v>
      </c>
      <c r="N52" s="8">
        <f t="shared" si="4"/>
        <v>0.9375</v>
      </c>
      <c r="O52" s="8" t="e">
        <f t="shared" si="4"/>
        <v>#DIV/0!</v>
      </c>
      <c r="P52" s="8" t="e">
        <f t="shared" si="4"/>
        <v>#DIV/0!</v>
      </c>
      <c r="Q52" s="8" t="e">
        <f t="shared" si="4"/>
        <v>#DIV/0!</v>
      </c>
    </row>
    <row r="53" spans="3:17">
      <c r="E53" s="1"/>
      <c r="H53" s="34" t="s">
        <v>13</v>
      </c>
      <c r="I53" s="34"/>
      <c r="J53" s="7">
        <f>J50/J51</f>
        <v>0.25</v>
      </c>
      <c r="K53" s="7">
        <f t="shared" ref="K53:Q53" si="5">K50/K51</f>
        <v>9.375E-2</v>
      </c>
      <c r="L53" s="8">
        <f t="shared" si="5"/>
        <v>0.125</v>
      </c>
      <c r="M53" s="8">
        <f t="shared" si="5"/>
        <v>6.25E-2</v>
      </c>
      <c r="N53" s="8">
        <f t="shared" si="5"/>
        <v>6.25E-2</v>
      </c>
      <c r="O53" s="8" t="e">
        <f t="shared" si="5"/>
        <v>#DIV/0!</v>
      </c>
      <c r="P53" s="8" t="e">
        <f t="shared" si="5"/>
        <v>#DIV/0!</v>
      </c>
      <c r="Q53" s="8" t="e">
        <f t="shared" si="5"/>
        <v>#DIV/0!</v>
      </c>
    </row>
    <row r="54" spans="3:17">
      <c r="E54" s="4"/>
    </row>
    <row r="55" spans="3:17">
      <c r="C55" s="1"/>
      <c r="D55" s="1"/>
      <c r="E55" s="4"/>
    </row>
    <row r="56" spans="3:17">
      <c r="J56" s="40"/>
      <c r="K56" s="40"/>
      <c r="L56" s="40"/>
      <c r="M56" s="40"/>
      <c r="N56" s="40"/>
      <c r="O56" s="40"/>
      <c r="P56" s="40"/>
    </row>
    <row r="57" spans="3:17">
      <c r="J57" s="37" t="s">
        <v>14</v>
      </c>
      <c r="K57" s="37"/>
      <c r="L57" s="37"/>
      <c r="M57" s="37"/>
      <c r="N57" s="37"/>
      <c r="O57" s="37"/>
      <c r="P57" s="37"/>
    </row>
  </sheetData>
  <mergeCells count="24">
    <mergeCell ref="K6:P6"/>
    <mergeCell ref="B2:P2"/>
    <mergeCell ref="C3:P3"/>
    <mergeCell ref="J4:K4"/>
    <mergeCell ref="N4:O4"/>
    <mergeCell ref="D4:H4"/>
    <mergeCell ref="D43:I43"/>
    <mergeCell ref="D41:I41"/>
    <mergeCell ref="D42:I42"/>
    <mergeCell ref="D8:I8"/>
    <mergeCell ref="D6:G6"/>
    <mergeCell ref="I6:J6"/>
    <mergeCell ref="H49:I49"/>
    <mergeCell ref="D44:I44"/>
    <mergeCell ref="D45:I45"/>
    <mergeCell ref="D46:I46"/>
    <mergeCell ref="D47:I47"/>
    <mergeCell ref="D48:I48"/>
    <mergeCell ref="H53:I53"/>
    <mergeCell ref="J56:P56"/>
    <mergeCell ref="J57:P57"/>
    <mergeCell ref="H50:I50"/>
    <mergeCell ref="H51:I51"/>
    <mergeCell ref="H52:I52"/>
  </mergeCells>
  <pageMargins left="0.23622047244094491" right="0.23622047244094491" top="1.263031496062992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topLeftCell="C1" zoomScale="140" zoomScaleNormal="140" zoomScalePageLayoutView="140" workbookViewId="0">
      <selection activeCell="G13" sqref="G13"/>
    </sheetView>
  </sheetViews>
  <sheetFormatPr baseColWidth="10" defaultRowHeight="14" x14ac:dyDescent="0"/>
  <cols>
    <col min="1" max="1" width="1.33203125" customWidth="1"/>
    <col min="2" max="2" width="5" customWidth="1"/>
    <col min="3" max="3" width="10.83203125" customWidth="1"/>
    <col min="4" max="9" width="7.6640625" customWidth="1"/>
    <col min="10" max="10" width="7.1640625" customWidth="1"/>
    <col min="11" max="12" width="5.6640625" customWidth="1"/>
    <col min="13" max="13" width="6.5" customWidth="1"/>
    <col min="14" max="16" width="5.6640625" customWidth="1"/>
    <col min="17" max="17" width="8.6640625" customWidth="1"/>
    <col min="18" max="19" width="5.6640625" customWidth="1"/>
  </cols>
  <sheetData>
    <row r="2" spans="2:18" ht="15">
      <c r="B2" s="45" t="s">
        <v>20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"/>
      <c r="R2" s="2"/>
    </row>
    <row r="3" spans="2:18">
      <c r="B3" s="10"/>
      <c r="C3" s="50" t="s">
        <v>5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"/>
      <c r="R3" s="1"/>
    </row>
    <row r="4" spans="2:18">
      <c r="B4" s="10"/>
      <c r="C4" s="10" t="s">
        <v>22</v>
      </c>
      <c r="D4" s="49" t="s">
        <v>106</v>
      </c>
      <c r="E4" s="49"/>
      <c r="F4" s="49"/>
      <c r="G4" s="49"/>
      <c r="H4" s="49"/>
      <c r="I4" s="10" t="s">
        <v>23</v>
      </c>
      <c r="J4" s="35" t="s">
        <v>108</v>
      </c>
      <c r="K4" s="35"/>
      <c r="L4" s="10"/>
      <c r="M4" s="10" t="s">
        <v>24</v>
      </c>
      <c r="N4" s="36">
        <f>'MAT 1'!N4:O4</f>
        <v>45812</v>
      </c>
      <c r="O4" s="36"/>
      <c r="P4" s="10"/>
    </row>
    <row r="5" spans="2:18" ht="6.75" customHeight="1">
      <c r="B5" s="10"/>
      <c r="C5" s="10"/>
      <c r="D5" s="11"/>
      <c r="E5" s="11"/>
      <c r="F5" s="11"/>
      <c r="G5" s="11"/>
      <c r="H5" s="10"/>
      <c r="I5" s="10"/>
      <c r="J5" s="10"/>
      <c r="K5" s="10"/>
      <c r="L5" s="10"/>
      <c r="M5" s="10"/>
      <c r="N5" s="10"/>
      <c r="O5" s="10"/>
      <c r="P5" s="10"/>
    </row>
    <row r="6" spans="2:18">
      <c r="B6" s="10"/>
      <c r="C6" s="10" t="s">
        <v>0</v>
      </c>
      <c r="D6" s="35" t="s">
        <v>21</v>
      </c>
      <c r="E6" s="35"/>
      <c r="F6" s="35"/>
      <c r="G6" s="35"/>
      <c r="H6" s="10"/>
      <c r="I6" s="39" t="s">
        <v>18</v>
      </c>
      <c r="J6" s="39"/>
      <c r="K6" s="35" t="s">
        <v>87</v>
      </c>
      <c r="L6" s="35"/>
      <c r="M6" s="35"/>
      <c r="N6" s="35"/>
      <c r="O6" s="35"/>
      <c r="P6" s="35"/>
    </row>
    <row r="7" spans="2:18" ht="11.25" customHeight="1"/>
    <row r="8" spans="2:18">
      <c r="B8" s="12" t="s">
        <v>1</v>
      </c>
      <c r="C8" s="12" t="s">
        <v>3</v>
      </c>
      <c r="D8" s="41" t="s">
        <v>2</v>
      </c>
      <c r="E8" s="41"/>
      <c r="F8" s="41"/>
      <c r="G8" s="41"/>
      <c r="H8" s="41"/>
      <c r="I8" s="41"/>
      <c r="J8" s="12" t="s">
        <v>4</v>
      </c>
      <c r="K8" s="12" t="s">
        <v>6</v>
      </c>
      <c r="L8" s="12" t="s">
        <v>7</v>
      </c>
      <c r="M8" s="12" t="s">
        <v>8</v>
      </c>
      <c r="N8" s="12" t="s">
        <v>9</v>
      </c>
      <c r="O8" s="12" t="s">
        <v>10</v>
      </c>
      <c r="P8" s="12" t="s">
        <v>11</v>
      </c>
      <c r="Q8" s="12" t="s">
        <v>19</v>
      </c>
    </row>
    <row r="9" spans="2:18" ht="15">
      <c r="B9" s="3">
        <v>1</v>
      </c>
      <c r="C9" s="15" t="s">
        <v>173</v>
      </c>
      <c r="D9" s="17" t="s">
        <v>201</v>
      </c>
      <c r="E9" s="20"/>
      <c r="F9" s="20"/>
      <c r="G9" s="20"/>
      <c r="H9" s="20"/>
      <c r="I9" s="21"/>
      <c r="J9" s="24">
        <v>70</v>
      </c>
      <c r="K9" s="12">
        <v>89</v>
      </c>
      <c r="L9" s="33">
        <v>88</v>
      </c>
      <c r="M9" s="16">
        <v>75</v>
      </c>
      <c r="N9" s="23">
        <v>86.75</v>
      </c>
      <c r="O9" s="12"/>
      <c r="P9" s="12"/>
      <c r="Q9" s="14"/>
    </row>
    <row r="10" spans="2:18" ht="15">
      <c r="B10" s="3">
        <f>B9+1</f>
        <v>2</v>
      </c>
      <c r="C10" s="15" t="s">
        <v>174</v>
      </c>
      <c r="D10" s="17" t="s">
        <v>202</v>
      </c>
      <c r="E10" s="20"/>
      <c r="F10" s="20"/>
      <c r="G10" s="20"/>
      <c r="H10" s="20"/>
      <c r="I10" s="21"/>
      <c r="J10" s="24">
        <v>74.5</v>
      </c>
      <c r="K10" s="12">
        <v>80</v>
      </c>
      <c r="L10" s="33">
        <v>76</v>
      </c>
      <c r="M10" s="16">
        <v>70</v>
      </c>
      <c r="N10" s="23">
        <v>73.166666666666657</v>
      </c>
      <c r="O10" s="12"/>
      <c r="P10" s="12"/>
      <c r="Q10" s="14"/>
    </row>
    <row r="11" spans="2:18" ht="15">
      <c r="B11" s="3">
        <f t="shared" ref="B11:B48" si="0">B10+1</f>
        <v>3</v>
      </c>
      <c r="C11" s="15" t="s">
        <v>175</v>
      </c>
      <c r="D11" s="17" t="s">
        <v>203</v>
      </c>
      <c r="E11" s="20"/>
      <c r="F11" s="20"/>
      <c r="G11" s="20"/>
      <c r="H11" s="20"/>
      <c r="I11" s="21"/>
      <c r="J11" s="24">
        <v>0</v>
      </c>
      <c r="K11" s="12">
        <v>74</v>
      </c>
      <c r="L11" s="33">
        <v>0</v>
      </c>
      <c r="M11" s="16">
        <v>70</v>
      </c>
      <c r="N11" s="23">
        <v>89.25</v>
      </c>
      <c r="O11" s="12"/>
      <c r="P11" s="12"/>
      <c r="Q11" s="14"/>
    </row>
    <row r="12" spans="2:18" ht="15">
      <c r="B12" s="3">
        <f t="shared" si="0"/>
        <v>4</v>
      </c>
      <c r="C12" s="15" t="s">
        <v>176</v>
      </c>
      <c r="D12" s="17" t="s">
        <v>204</v>
      </c>
      <c r="E12" s="20"/>
      <c r="F12" s="20"/>
      <c r="G12" s="20"/>
      <c r="H12" s="20"/>
      <c r="I12" s="21"/>
      <c r="J12" s="24">
        <v>70</v>
      </c>
      <c r="K12" s="12">
        <v>77</v>
      </c>
      <c r="L12" s="33">
        <v>89</v>
      </c>
      <c r="M12" s="16">
        <v>73</v>
      </c>
      <c r="N12" s="23">
        <v>69.75</v>
      </c>
      <c r="O12" s="12"/>
      <c r="P12" s="12"/>
      <c r="Q12" s="14"/>
    </row>
    <row r="13" spans="2:18" ht="15">
      <c r="B13" s="3">
        <f t="shared" si="0"/>
        <v>5</v>
      </c>
      <c r="C13" s="15" t="s">
        <v>177</v>
      </c>
      <c r="D13" s="17" t="s">
        <v>205</v>
      </c>
      <c r="E13" s="20"/>
      <c r="F13" s="20"/>
      <c r="G13" s="20"/>
      <c r="H13" s="20"/>
      <c r="I13" s="21"/>
      <c r="J13" s="24">
        <v>0</v>
      </c>
      <c r="K13" s="12">
        <v>0</v>
      </c>
      <c r="L13" s="33">
        <v>70</v>
      </c>
      <c r="M13" s="16">
        <v>0</v>
      </c>
      <c r="N13" s="23">
        <v>0</v>
      </c>
      <c r="O13" s="12"/>
      <c r="P13" s="12"/>
      <c r="Q13" s="14"/>
    </row>
    <row r="14" spans="2:18" ht="15">
      <c r="B14" s="3">
        <f t="shared" si="0"/>
        <v>6</v>
      </c>
      <c r="C14" s="15" t="s">
        <v>178</v>
      </c>
      <c r="D14" s="17" t="s">
        <v>206</v>
      </c>
      <c r="E14" s="20"/>
      <c r="F14" s="20"/>
      <c r="G14" s="20"/>
      <c r="H14" s="20"/>
      <c r="I14" s="21"/>
      <c r="J14" s="24">
        <v>0</v>
      </c>
      <c r="K14" s="12">
        <v>77</v>
      </c>
      <c r="L14" s="33">
        <v>0</v>
      </c>
      <c r="M14" s="16">
        <v>70</v>
      </c>
      <c r="N14" s="23">
        <v>70</v>
      </c>
      <c r="O14" s="12"/>
      <c r="P14" s="12"/>
      <c r="Q14" s="14"/>
    </row>
    <row r="15" spans="2:18" ht="15">
      <c r="B15" s="3">
        <f t="shared" si="0"/>
        <v>7</v>
      </c>
      <c r="C15" s="15" t="s">
        <v>179</v>
      </c>
      <c r="D15" s="17" t="s">
        <v>207</v>
      </c>
      <c r="E15" s="20"/>
      <c r="F15" s="20"/>
      <c r="G15" s="20"/>
      <c r="H15" s="20"/>
      <c r="I15" s="21"/>
      <c r="J15" s="24">
        <v>70</v>
      </c>
      <c r="K15" s="12">
        <v>90</v>
      </c>
      <c r="L15" s="33">
        <v>82</v>
      </c>
      <c r="M15" s="16">
        <v>70</v>
      </c>
      <c r="N15" s="23">
        <v>83.5</v>
      </c>
      <c r="O15" s="12"/>
      <c r="P15" s="12"/>
      <c r="Q15" s="14"/>
    </row>
    <row r="16" spans="2:18" ht="15">
      <c r="B16" s="3">
        <f t="shared" si="0"/>
        <v>8</v>
      </c>
      <c r="C16" s="15" t="s">
        <v>180</v>
      </c>
      <c r="D16" s="17" t="s">
        <v>208</v>
      </c>
      <c r="E16" s="20"/>
      <c r="F16" s="20"/>
      <c r="G16" s="20"/>
      <c r="H16" s="20"/>
      <c r="I16" s="21"/>
      <c r="J16" s="24">
        <v>69.5</v>
      </c>
      <c r="K16" s="12">
        <v>80</v>
      </c>
      <c r="L16" s="33">
        <v>90</v>
      </c>
      <c r="M16" s="16">
        <v>78</v>
      </c>
      <c r="N16" s="23">
        <v>80.75</v>
      </c>
      <c r="O16" s="12"/>
      <c r="P16" s="12"/>
      <c r="Q16" s="14"/>
    </row>
    <row r="17" spans="2:17" ht="15">
      <c r="B17" s="3">
        <f t="shared" si="0"/>
        <v>9</v>
      </c>
      <c r="C17" s="15" t="s">
        <v>181</v>
      </c>
      <c r="D17" s="17" t="s">
        <v>209</v>
      </c>
      <c r="E17" s="20"/>
      <c r="F17" s="20"/>
      <c r="G17" s="20"/>
      <c r="H17" s="20"/>
      <c r="I17" s="21"/>
      <c r="J17" s="24">
        <v>69.5</v>
      </c>
      <c r="K17" s="12">
        <v>70</v>
      </c>
      <c r="L17" s="33">
        <v>89</v>
      </c>
      <c r="M17" s="16">
        <v>81</v>
      </c>
      <c r="N17" s="23">
        <v>71.75</v>
      </c>
      <c r="O17" s="12"/>
      <c r="P17" s="12"/>
      <c r="Q17" s="14"/>
    </row>
    <row r="18" spans="2:17" ht="15">
      <c r="B18" s="3">
        <f t="shared" si="0"/>
        <v>10</v>
      </c>
      <c r="C18" s="15" t="s">
        <v>182</v>
      </c>
      <c r="D18" s="17" t="s">
        <v>210</v>
      </c>
      <c r="E18" s="20"/>
      <c r="F18" s="20"/>
      <c r="G18" s="20"/>
      <c r="H18" s="20"/>
      <c r="I18" s="21"/>
      <c r="J18" s="24">
        <v>79.5</v>
      </c>
      <c r="K18" s="12">
        <v>74</v>
      </c>
      <c r="L18" s="33">
        <v>0</v>
      </c>
      <c r="M18" s="16">
        <v>70</v>
      </c>
      <c r="N18" s="23">
        <v>70</v>
      </c>
      <c r="O18" s="12"/>
      <c r="P18" s="12"/>
      <c r="Q18" s="14"/>
    </row>
    <row r="19" spans="2:17" ht="15">
      <c r="B19" s="3">
        <f t="shared" si="0"/>
        <v>11</v>
      </c>
      <c r="C19" s="15" t="s">
        <v>183</v>
      </c>
      <c r="D19" s="17" t="s">
        <v>211</v>
      </c>
      <c r="E19" s="20"/>
      <c r="F19" s="20"/>
      <c r="G19" s="20"/>
      <c r="H19" s="20"/>
      <c r="I19" s="21"/>
      <c r="J19" s="24">
        <v>81</v>
      </c>
      <c r="K19" s="12">
        <v>72</v>
      </c>
      <c r="L19" s="33">
        <v>81.333333333333329</v>
      </c>
      <c r="M19" s="16">
        <v>81</v>
      </c>
      <c r="N19" s="23">
        <v>71.75</v>
      </c>
      <c r="O19" s="12"/>
      <c r="P19" s="12"/>
      <c r="Q19" s="14"/>
    </row>
    <row r="20" spans="2:17" ht="15">
      <c r="B20" s="3">
        <f t="shared" si="0"/>
        <v>12</v>
      </c>
      <c r="C20" s="15" t="s">
        <v>184</v>
      </c>
      <c r="D20" s="17" t="s">
        <v>212</v>
      </c>
      <c r="E20" s="20"/>
      <c r="F20" s="20"/>
      <c r="G20" s="20"/>
      <c r="H20" s="20"/>
      <c r="I20" s="21"/>
      <c r="J20" s="24">
        <v>69.5</v>
      </c>
      <c r="K20" s="12">
        <v>70</v>
      </c>
      <c r="L20" s="33">
        <v>0</v>
      </c>
      <c r="M20" s="16">
        <v>80</v>
      </c>
      <c r="N20" s="23">
        <v>96.25</v>
      </c>
      <c r="O20" s="12"/>
      <c r="P20" s="12"/>
      <c r="Q20" s="14"/>
    </row>
    <row r="21" spans="2:17" ht="15">
      <c r="B21" s="3">
        <f t="shared" si="0"/>
        <v>13</v>
      </c>
      <c r="C21" s="15" t="s">
        <v>185</v>
      </c>
      <c r="D21" s="17" t="s">
        <v>213</v>
      </c>
      <c r="E21" s="20"/>
      <c r="F21" s="20"/>
      <c r="G21" s="20"/>
      <c r="H21" s="20"/>
      <c r="I21" s="21"/>
      <c r="J21" s="24">
        <v>78.5</v>
      </c>
      <c r="K21" s="12">
        <v>88</v>
      </c>
      <c r="L21" s="33">
        <v>91</v>
      </c>
      <c r="M21" s="16">
        <v>80</v>
      </c>
      <c r="N21" s="23">
        <v>82.5</v>
      </c>
      <c r="O21" s="12"/>
      <c r="P21" s="12"/>
      <c r="Q21" s="14"/>
    </row>
    <row r="22" spans="2:17" ht="15">
      <c r="B22" s="3">
        <f t="shared" si="0"/>
        <v>14</v>
      </c>
      <c r="C22" s="15" t="s">
        <v>186</v>
      </c>
      <c r="D22" s="17" t="s">
        <v>214</v>
      </c>
      <c r="E22" s="20"/>
      <c r="F22" s="20"/>
      <c r="G22" s="20"/>
      <c r="H22" s="20"/>
      <c r="I22" s="21"/>
      <c r="J22" s="24">
        <v>70</v>
      </c>
      <c r="K22" s="12">
        <v>74</v>
      </c>
      <c r="L22" s="33">
        <v>0</v>
      </c>
      <c r="M22" s="16">
        <v>70</v>
      </c>
      <c r="N22" s="23">
        <v>87.25</v>
      </c>
      <c r="O22" s="12"/>
      <c r="P22" s="12"/>
      <c r="Q22" s="14"/>
    </row>
    <row r="23" spans="2:17" ht="15">
      <c r="B23" s="3">
        <f t="shared" si="0"/>
        <v>15</v>
      </c>
      <c r="C23" s="15" t="s">
        <v>187</v>
      </c>
      <c r="D23" s="17" t="s">
        <v>215</v>
      </c>
      <c r="E23" s="20"/>
      <c r="F23" s="20"/>
      <c r="G23" s="20"/>
      <c r="H23" s="20"/>
      <c r="I23" s="21"/>
      <c r="J23" s="24">
        <v>0</v>
      </c>
      <c r="K23" s="12">
        <v>0</v>
      </c>
      <c r="L23" s="33">
        <v>0</v>
      </c>
      <c r="M23" s="16">
        <v>70</v>
      </c>
      <c r="N23" s="23">
        <v>70</v>
      </c>
      <c r="O23" s="12"/>
      <c r="P23" s="12"/>
      <c r="Q23" s="14"/>
    </row>
    <row r="24" spans="2:17" ht="15">
      <c r="B24" s="3">
        <f t="shared" si="0"/>
        <v>16</v>
      </c>
      <c r="C24" s="15" t="s">
        <v>188</v>
      </c>
      <c r="D24" s="17" t="s">
        <v>216</v>
      </c>
      <c r="E24" s="20"/>
      <c r="F24" s="20"/>
      <c r="G24" s="20"/>
      <c r="H24" s="20"/>
      <c r="I24" s="21"/>
      <c r="J24" s="24">
        <v>70</v>
      </c>
      <c r="K24" s="12">
        <v>70</v>
      </c>
      <c r="L24" s="33">
        <v>93</v>
      </c>
      <c r="M24" s="16">
        <v>76</v>
      </c>
      <c r="N24" s="23">
        <v>84.25</v>
      </c>
      <c r="O24" s="12"/>
      <c r="P24" s="12"/>
      <c r="Q24" s="14"/>
    </row>
    <row r="25" spans="2:17" ht="15">
      <c r="B25" s="3">
        <f t="shared" si="0"/>
        <v>17</v>
      </c>
      <c r="C25" s="15" t="s">
        <v>189</v>
      </c>
      <c r="D25" s="17" t="s">
        <v>217</v>
      </c>
      <c r="E25" s="20"/>
      <c r="F25" s="20"/>
      <c r="G25" s="20"/>
      <c r="H25" s="20"/>
      <c r="I25" s="21"/>
      <c r="J25" s="24">
        <v>90</v>
      </c>
      <c r="K25" s="12">
        <v>78</v>
      </c>
      <c r="L25" s="33">
        <v>93</v>
      </c>
      <c r="M25" s="16">
        <v>92</v>
      </c>
      <c r="N25" s="23">
        <v>83.75</v>
      </c>
      <c r="O25" s="12"/>
      <c r="P25" s="12"/>
      <c r="Q25" s="14"/>
    </row>
    <row r="26" spans="2:17" ht="15">
      <c r="B26" s="3">
        <f t="shared" si="0"/>
        <v>18</v>
      </c>
      <c r="C26" s="15" t="s">
        <v>190</v>
      </c>
      <c r="D26" s="17" t="s">
        <v>218</v>
      </c>
      <c r="E26" s="20"/>
      <c r="F26" s="20"/>
      <c r="G26" s="20"/>
      <c r="H26" s="20"/>
      <c r="I26" s="21"/>
      <c r="J26" s="24">
        <v>90</v>
      </c>
      <c r="K26" s="12">
        <v>78</v>
      </c>
      <c r="L26" s="33">
        <v>93</v>
      </c>
      <c r="M26" s="16">
        <v>92</v>
      </c>
      <c r="N26" s="23">
        <v>83.75</v>
      </c>
      <c r="O26" s="12"/>
      <c r="P26" s="12"/>
      <c r="Q26" s="14"/>
    </row>
    <row r="27" spans="2:17" ht="15">
      <c r="B27" s="3">
        <f t="shared" si="0"/>
        <v>19</v>
      </c>
      <c r="C27" s="15" t="s">
        <v>191</v>
      </c>
      <c r="D27" s="17" t="s">
        <v>219</v>
      </c>
      <c r="E27" s="20"/>
      <c r="F27" s="20"/>
      <c r="G27" s="20"/>
      <c r="H27" s="20"/>
      <c r="I27" s="21"/>
      <c r="J27" s="24">
        <v>79</v>
      </c>
      <c r="K27" s="12">
        <v>70</v>
      </c>
      <c r="L27" s="33">
        <v>83</v>
      </c>
      <c r="M27" s="16">
        <v>71</v>
      </c>
      <c r="N27" s="23">
        <v>74.75</v>
      </c>
      <c r="O27" s="12"/>
      <c r="P27" s="12"/>
      <c r="Q27" s="14"/>
    </row>
    <row r="28" spans="2:17" ht="15">
      <c r="B28" s="3">
        <f t="shared" si="0"/>
        <v>20</v>
      </c>
      <c r="C28" s="15" t="s">
        <v>192</v>
      </c>
      <c r="D28" s="17" t="s">
        <v>220</v>
      </c>
      <c r="E28" s="20"/>
      <c r="F28" s="20"/>
      <c r="G28" s="20"/>
      <c r="H28" s="20"/>
      <c r="I28" s="21"/>
      <c r="J28" s="24">
        <v>69.5</v>
      </c>
      <c r="K28" s="12">
        <v>90</v>
      </c>
      <c r="L28" s="33">
        <v>81.333333333333329</v>
      </c>
      <c r="M28" s="16">
        <v>70</v>
      </c>
      <c r="N28" s="23">
        <v>82.5</v>
      </c>
      <c r="O28" s="12"/>
      <c r="P28" s="12"/>
      <c r="Q28" s="14"/>
    </row>
    <row r="29" spans="2:17" ht="15">
      <c r="B29" s="3">
        <f t="shared" si="0"/>
        <v>21</v>
      </c>
      <c r="C29" s="15" t="s">
        <v>193</v>
      </c>
      <c r="D29" s="17" t="s">
        <v>221</v>
      </c>
      <c r="E29" s="20"/>
      <c r="F29" s="20"/>
      <c r="G29" s="20"/>
      <c r="H29" s="20"/>
      <c r="I29" s="21"/>
      <c r="J29" s="24">
        <v>69.5</v>
      </c>
      <c r="K29" s="12">
        <v>89</v>
      </c>
      <c r="L29" s="33">
        <v>0</v>
      </c>
      <c r="M29" s="16">
        <v>87</v>
      </c>
      <c r="N29" s="23">
        <v>96.25</v>
      </c>
      <c r="O29" s="12"/>
      <c r="P29" s="12"/>
      <c r="Q29" s="14"/>
    </row>
    <row r="30" spans="2:17" ht="15">
      <c r="B30" s="3">
        <f t="shared" si="0"/>
        <v>22</v>
      </c>
      <c r="C30" s="15" t="s">
        <v>194</v>
      </c>
      <c r="D30" s="17" t="s">
        <v>222</v>
      </c>
      <c r="E30" s="20"/>
      <c r="F30" s="20"/>
      <c r="G30" s="20"/>
      <c r="H30" s="20"/>
      <c r="I30" s="21"/>
      <c r="J30" s="24">
        <v>80</v>
      </c>
      <c r="K30" s="12">
        <v>88</v>
      </c>
      <c r="L30" s="33">
        <v>93</v>
      </c>
      <c r="M30" s="16">
        <v>81</v>
      </c>
      <c r="N30" s="23">
        <v>70.75</v>
      </c>
      <c r="O30" s="12"/>
      <c r="P30" s="12"/>
      <c r="Q30" s="14"/>
    </row>
    <row r="31" spans="2:17" ht="15">
      <c r="B31" s="3">
        <f t="shared" si="0"/>
        <v>23</v>
      </c>
      <c r="C31" s="15" t="s">
        <v>195</v>
      </c>
      <c r="D31" s="17" t="s">
        <v>223</v>
      </c>
      <c r="E31" s="20"/>
      <c r="F31" s="20"/>
      <c r="G31" s="20"/>
      <c r="H31" s="20"/>
      <c r="I31" s="21"/>
      <c r="J31" s="24">
        <v>0</v>
      </c>
      <c r="K31" s="12">
        <v>0</v>
      </c>
      <c r="L31" s="33">
        <v>0</v>
      </c>
      <c r="M31" s="16">
        <v>0</v>
      </c>
      <c r="N31" s="23">
        <v>0</v>
      </c>
      <c r="O31" s="12"/>
      <c r="P31" s="12"/>
      <c r="Q31" s="14"/>
    </row>
    <row r="32" spans="2:17" ht="15">
      <c r="B32" s="3">
        <f t="shared" si="0"/>
        <v>24</v>
      </c>
      <c r="C32" s="15" t="s">
        <v>196</v>
      </c>
      <c r="D32" s="17" t="s">
        <v>224</v>
      </c>
      <c r="E32" s="20"/>
      <c r="F32" s="20"/>
      <c r="G32" s="20"/>
      <c r="H32" s="20"/>
      <c r="I32" s="21"/>
      <c r="J32" s="24">
        <v>0</v>
      </c>
      <c r="K32" s="12">
        <v>0</v>
      </c>
      <c r="L32" s="33">
        <v>0</v>
      </c>
      <c r="M32" s="16">
        <v>0</v>
      </c>
      <c r="N32" s="23">
        <v>0</v>
      </c>
      <c r="O32" s="12"/>
      <c r="P32" s="12"/>
      <c r="Q32" s="14"/>
    </row>
    <row r="33" spans="2:17" ht="15">
      <c r="B33" s="3">
        <f t="shared" si="0"/>
        <v>25</v>
      </c>
      <c r="C33" s="15" t="s">
        <v>197</v>
      </c>
      <c r="D33" s="17" t="s">
        <v>225</v>
      </c>
      <c r="E33" s="20"/>
      <c r="F33" s="20"/>
      <c r="G33" s="20"/>
      <c r="H33" s="20"/>
      <c r="I33" s="21"/>
      <c r="J33" s="24">
        <v>79.5</v>
      </c>
      <c r="K33" s="12">
        <v>73</v>
      </c>
      <c r="L33" s="33">
        <v>91</v>
      </c>
      <c r="M33" s="16">
        <v>80</v>
      </c>
      <c r="N33" s="23">
        <v>82.5</v>
      </c>
      <c r="O33" s="12"/>
      <c r="P33" s="12"/>
      <c r="Q33" s="14"/>
    </row>
    <row r="34" spans="2:17" ht="15">
      <c r="B34" s="3">
        <f t="shared" si="0"/>
        <v>26</v>
      </c>
      <c r="C34" s="15" t="s">
        <v>198</v>
      </c>
      <c r="D34" s="17" t="s">
        <v>226</v>
      </c>
      <c r="E34" s="20"/>
      <c r="F34" s="20"/>
      <c r="G34" s="20"/>
      <c r="H34" s="20"/>
      <c r="I34" s="21"/>
      <c r="J34" s="24">
        <v>79.5</v>
      </c>
      <c r="K34" s="12">
        <v>95</v>
      </c>
      <c r="L34" s="33">
        <v>0</v>
      </c>
      <c r="M34" s="16">
        <v>83</v>
      </c>
      <c r="N34" s="23">
        <v>88.25</v>
      </c>
      <c r="O34" s="12"/>
      <c r="P34" s="12"/>
      <c r="Q34" s="14"/>
    </row>
    <row r="35" spans="2:17" ht="15">
      <c r="B35" s="3">
        <f t="shared" si="0"/>
        <v>27</v>
      </c>
      <c r="C35" s="25" t="s">
        <v>199</v>
      </c>
      <c r="D35" s="25" t="s">
        <v>227</v>
      </c>
      <c r="E35" s="20"/>
      <c r="F35" s="20"/>
      <c r="G35" s="20"/>
      <c r="H35" s="20"/>
      <c r="I35" s="21"/>
      <c r="J35" s="24">
        <v>80</v>
      </c>
      <c r="K35" s="12">
        <v>80</v>
      </c>
      <c r="L35" s="33">
        <v>70</v>
      </c>
      <c r="M35" s="16">
        <v>88</v>
      </c>
      <c r="N35" s="23">
        <v>81.75</v>
      </c>
      <c r="O35" s="12"/>
      <c r="P35" s="12"/>
      <c r="Q35" s="14"/>
    </row>
    <row r="36" spans="2:17" ht="15">
      <c r="B36" s="3">
        <f t="shared" si="0"/>
        <v>28</v>
      </c>
      <c r="C36" s="15" t="s">
        <v>200</v>
      </c>
      <c r="D36" s="17" t="s">
        <v>228</v>
      </c>
      <c r="E36" s="20"/>
      <c r="F36" s="20"/>
      <c r="G36" s="20"/>
      <c r="H36" s="20"/>
      <c r="I36" s="21"/>
      <c r="J36" s="24">
        <v>69.5</v>
      </c>
      <c r="K36" s="12">
        <v>72</v>
      </c>
      <c r="L36" s="33">
        <v>79.5</v>
      </c>
      <c r="M36" s="16">
        <v>79</v>
      </c>
      <c r="N36" s="23">
        <v>70</v>
      </c>
      <c r="O36" s="12"/>
      <c r="P36" s="12"/>
      <c r="Q36" s="14"/>
    </row>
    <row r="37" spans="2:17">
      <c r="B37" s="3">
        <f t="shared" si="0"/>
        <v>29</v>
      </c>
      <c r="C37" s="13"/>
      <c r="D37" s="46"/>
      <c r="E37" s="47"/>
      <c r="F37" s="47"/>
      <c r="G37" s="47"/>
      <c r="H37" s="47"/>
      <c r="I37" s="48"/>
      <c r="J37" s="12"/>
      <c r="K37" s="12"/>
      <c r="L37" s="12"/>
      <c r="M37" s="12"/>
      <c r="N37" s="12"/>
      <c r="O37" s="12"/>
      <c r="P37" s="12"/>
      <c r="Q37" s="14"/>
    </row>
    <row r="38" spans="2:17">
      <c r="B38" s="3">
        <f t="shared" si="0"/>
        <v>30</v>
      </c>
      <c r="C38" s="13"/>
      <c r="D38" s="46"/>
      <c r="E38" s="47"/>
      <c r="F38" s="47"/>
      <c r="G38" s="47"/>
      <c r="H38" s="47"/>
      <c r="I38" s="48"/>
      <c r="J38" s="12"/>
      <c r="K38" s="12"/>
      <c r="L38" s="12"/>
      <c r="M38" s="12"/>
      <c r="N38" s="12"/>
      <c r="O38" s="12"/>
      <c r="P38" s="12"/>
      <c r="Q38" s="14"/>
    </row>
    <row r="39" spans="2:17">
      <c r="B39" s="3">
        <f t="shared" si="0"/>
        <v>31</v>
      </c>
      <c r="C39" s="13"/>
      <c r="D39" s="46"/>
      <c r="E39" s="47"/>
      <c r="F39" s="47"/>
      <c r="G39" s="47"/>
      <c r="H39" s="47"/>
      <c r="I39" s="48"/>
      <c r="J39" s="12"/>
      <c r="K39" s="12"/>
      <c r="L39" s="12"/>
      <c r="M39" s="12"/>
      <c r="N39" s="12"/>
      <c r="O39" s="12"/>
      <c r="P39" s="12"/>
      <c r="Q39" s="14"/>
    </row>
    <row r="40" spans="2:17">
      <c r="B40" s="3">
        <f t="shared" si="0"/>
        <v>32</v>
      </c>
      <c r="C40" s="13"/>
      <c r="D40" s="46"/>
      <c r="E40" s="47"/>
      <c r="F40" s="47"/>
      <c r="G40" s="47"/>
      <c r="H40" s="47"/>
      <c r="I40" s="48"/>
      <c r="J40" s="12"/>
      <c r="K40" s="12"/>
      <c r="L40" s="12"/>
      <c r="M40" s="12"/>
      <c r="N40" s="12"/>
      <c r="O40" s="12"/>
      <c r="P40" s="12"/>
      <c r="Q40" s="14"/>
    </row>
    <row r="41" spans="2:17">
      <c r="B41" s="3">
        <f t="shared" si="0"/>
        <v>33</v>
      </c>
      <c r="C41" s="13"/>
      <c r="D41" s="46"/>
      <c r="E41" s="47"/>
      <c r="F41" s="47"/>
      <c r="G41" s="47"/>
      <c r="H41" s="47"/>
      <c r="I41" s="48"/>
      <c r="J41" s="12"/>
      <c r="K41" s="12"/>
      <c r="L41" s="12"/>
      <c r="M41" s="12"/>
      <c r="N41" s="12"/>
      <c r="O41" s="12"/>
      <c r="P41" s="12"/>
      <c r="Q41" s="14"/>
    </row>
    <row r="42" spans="2:17">
      <c r="B42" s="3">
        <f t="shared" si="0"/>
        <v>34</v>
      </c>
      <c r="C42" s="13"/>
      <c r="D42" s="46"/>
      <c r="E42" s="47"/>
      <c r="F42" s="47"/>
      <c r="G42" s="47"/>
      <c r="H42" s="47"/>
      <c r="I42" s="48"/>
      <c r="J42" s="12"/>
      <c r="K42" s="12"/>
      <c r="L42" s="12"/>
      <c r="M42" s="12"/>
      <c r="N42" s="12"/>
      <c r="O42" s="12"/>
      <c r="P42" s="12"/>
      <c r="Q42" s="14"/>
    </row>
    <row r="43" spans="2:17">
      <c r="B43" s="3">
        <f t="shared" si="0"/>
        <v>35</v>
      </c>
      <c r="C43" s="13"/>
      <c r="D43" s="46"/>
      <c r="E43" s="47"/>
      <c r="F43" s="47"/>
      <c r="G43" s="47"/>
      <c r="H43" s="47"/>
      <c r="I43" s="48"/>
      <c r="J43" s="12"/>
      <c r="K43" s="12"/>
      <c r="L43" s="12"/>
      <c r="M43" s="12"/>
      <c r="N43" s="12"/>
      <c r="O43" s="12"/>
      <c r="P43" s="12"/>
      <c r="Q43" s="14"/>
    </row>
    <row r="44" spans="2:17">
      <c r="B44" s="3">
        <f t="shared" si="0"/>
        <v>36</v>
      </c>
      <c r="C44" s="13"/>
      <c r="D44" s="46"/>
      <c r="E44" s="47"/>
      <c r="F44" s="47"/>
      <c r="G44" s="47"/>
      <c r="H44" s="47"/>
      <c r="I44" s="48"/>
      <c r="J44" s="12"/>
      <c r="K44" s="12"/>
      <c r="L44" s="12"/>
      <c r="M44" s="12"/>
      <c r="N44" s="12"/>
      <c r="O44" s="12"/>
      <c r="P44" s="12"/>
      <c r="Q44" s="14"/>
    </row>
    <row r="45" spans="2:17">
      <c r="B45" s="3">
        <f t="shared" si="0"/>
        <v>37</v>
      </c>
      <c r="C45" s="13"/>
      <c r="D45" s="46"/>
      <c r="E45" s="47"/>
      <c r="F45" s="47"/>
      <c r="G45" s="47"/>
      <c r="H45" s="47"/>
      <c r="I45" s="48"/>
      <c r="J45" s="12"/>
      <c r="K45" s="12"/>
      <c r="L45" s="12"/>
      <c r="M45" s="12"/>
      <c r="N45" s="12"/>
      <c r="O45" s="12"/>
      <c r="P45" s="12"/>
      <c r="Q45" s="14"/>
    </row>
    <row r="46" spans="2:17">
      <c r="B46" s="3">
        <f t="shared" si="0"/>
        <v>38</v>
      </c>
      <c r="C46" s="13"/>
      <c r="D46" s="46"/>
      <c r="E46" s="47"/>
      <c r="F46" s="47"/>
      <c r="G46" s="47"/>
      <c r="H46" s="47"/>
      <c r="I46" s="48"/>
      <c r="J46" s="12"/>
      <c r="K46" s="12"/>
      <c r="L46" s="12"/>
      <c r="M46" s="12"/>
      <c r="N46" s="12"/>
      <c r="O46" s="12"/>
      <c r="P46" s="12"/>
      <c r="Q46" s="14"/>
    </row>
    <row r="47" spans="2:17">
      <c r="B47" s="3">
        <f t="shared" si="0"/>
        <v>39</v>
      </c>
      <c r="C47" s="13"/>
      <c r="D47" s="42"/>
      <c r="E47" s="42"/>
      <c r="F47" s="42"/>
      <c r="G47" s="42"/>
      <c r="H47" s="42"/>
      <c r="I47" s="42"/>
      <c r="J47" s="12"/>
      <c r="K47" s="12"/>
      <c r="L47" s="12"/>
      <c r="M47" s="12"/>
      <c r="N47" s="12"/>
      <c r="O47" s="12"/>
      <c r="P47" s="12"/>
      <c r="Q47" s="14"/>
    </row>
    <row r="48" spans="2:17">
      <c r="B48" s="3">
        <f t="shared" si="0"/>
        <v>40</v>
      </c>
      <c r="C48" s="13"/>
      <c r="D48" s="42"/>
      <c r="E48" s="42"/>
      <c r="F48" s="42"/>
      <c r="G48" s="42"/>
      <c r="H48" s="42"/>
      <c r="I48" s="42"/>
      <c r="J48" s="12"/>
      <c r="K48" s="12"/>
      <c r="L48" s="12"/>
      <c r="M48" s="12"/>
      <c r="N48" s="12"/>
      <c r="O48" s="12"/>
      <c r="P48" s="12"/>
      <c r="Q48" s="14"/>
    </row>
    <row r="49" spans="3:17">
      <c r="C49" s="38"/>
      <c r="D49" s="38"/>
      <c r="E49" s="1"/>
      <c r="H49" s="43" t="s">
        <v>15</v>
      </c>
      <c r="I49" s="43"/>
      <c r="J49" s="5">
        <f t="shared" ref="J49:Q49" si="1">COUNTIF(J9:J48,"&gt;=70")</f>
        <v>16</v>
      </c>
      <c r="K49" s="5">
        <f t="shared" si="1"/>
        <v>24</v>
      </c>
      <c r="L49" s="5">
        <f t="shared" si="1"/>
        <v>18</v>
      </c>
      <c r="M49" s="5">
        <f t="shared" si="1"/>
        <v>25</v>
      </c>
      <c r="N49" s="5">
        <f t="shared" si="1"/>
        <v>24</v>
      </c>
      <c r="O49" s="5">
        <f t="shared" si="1"/>
        <v>0</v>
      </c>
      <c r="P49" s="5">
        <f t="shared" si="1"/>
        <v>0</v>
      </c>
      <c r="Q49" s="9">
        <f t="shared" si="1"/>
        <v>0</v>
      </c>
    </row>
    <row r="50" spans="3:17">
      <c r="C50" s="38"/>
      <c r="D50" s="38"/>
      <c r="E50" s="4"/>
      <c r="H50" s="44" t="s">
        <v>16</v>
      </c>
      <c r="I50" s="44"/>
      <c r="J50" s="6">
        <f t="shared" ref="J50:Q50" si="2">COUNTIF(J9:J48,"&lt;70")</f>
        <v>12</v>
      </c>
      <c r="K50" s="6">
        <f t="shared" si="2"/>
        <v>4</v>
      </c>
      <c r="L50" s="6">
        <f t="shared" si="2"/>
        <v>10</v>
      </c>
      <c r="M50" s="6">
        <f t="shared" si="2"/>
        <v>3</v>
      </c>
      <c r="N50" s="6">
        <f t="shared" si="2"/>
        <v>4</v>
      </c>
      <c r="O50" s="6">
        <f t="shared" si="2"/>
        <v>0</v>
      </c>
      <c r="P50" s="6">
        <f t="shared" si="2"/>
        <v>0</v>
      </c>
      <c r="Q50" s="6">
        <f t="shared" si="2"/>
        <v>0</v>
      </c>
    </row>
    <row r="51" spans="3:17">
      <c r="C51" s="38"/>
      <c r="D51" s="38"/>
      <c r="E51" s="38"/>
      <c r="H51" s="44" t="s">
        <v>17</v>
      </c>
      <c r="I51" s="44"/>
      <c r="J51" s="6">
        <f t="shared" ref="J51:Q51" si="3">COUNT(J9:J48)</f>
        <v>28</v>
      </c>
      <c r="K51" s="6">
        <f t="shared" si="3"/>
        <v>28</v>
      </c>
      <c r="L51" s="6">
        <f t="shared" si="3"/>
        <v>28</v>
      </c>
      <c r="M51" s="6">
        <f t="shared" si="3"/>
        <v>28</v>
      </c>
      <c r="N51" s="6">
        <f t="shared" si="3"/>
        <v>28</v>
      </c>
      <c r="O51" s="6">
        <f t="shared" si="3"/>
        <v>0</v>
      </c>
      <c r="P51" s="6">
        <f t="shared" si="3"/>
        <v>0</v>
      </c>
      <c r="Q51" s="6">
        <f t="shared" si="3"/>
        <v>0</v>
      </c>
    </row>
    <row r="52" spans="3:17">
      <c r="C52" s="38"/>
      <c r="D52" s="38"/>
      <c r="E52" s="1"/>
      <c r="H52" s="34" t="s">
        <v>12</v>
      </c>
      <c r="I52" s="34"/>
      <c r="J52" s="7">
        <f>J49/J51</f>
        <v>0.5714285714285714</v>
      </c>
      <c r="K52" s="8">
        <f t="shared" ref="K52:Q52" si="4">K49/K51</f>
        <v>0.8571428571428571</v>
      </c>
      <c r="L52" s="8">
        <f t="shared" si="4"/>
        <v>0.6428571428571429</v>
      </c>
      <c r="M52" s="8">
        <f t="shared" si="4"/>
        <v>0.8928571428571429</v>
      </c>
      <c r="N52" s="8">
        <f t="shared" si="4"/>
        <v>0.8571428571428571</v>
      </c>
      <c r="O52" s="8" t="e">
        <f t="shared" si="4"/>
        <v>#DIV/0!</v>
      </c>
      <c r="P52" s="8" t="e">
        <f t="shared" si="4"/>
        <v>#DIV/0!</v>
      </c>
      <c r="Q52" s="8" t="e">
        <f t="shared" si="4"/>
        <v>#DIV/0!</v>
      </c>
    </row>
    <row r="53" spans="3:17">
      <c r="C53" s="38"/>
      <c r="D53" s="38"/>
      <c r="E53" s="1"/>
      <c r="H53" s="34" t="s">
        <v>13</v>
      </c>
      <c r="I53" s="34"/>
      <c r="J53" s="7">
        <f>J50/J51</f>
        <v>0.42857142857142855</v>
      </c>
      <c r="K53" s="7">
        <f t="shared" ref="K53:Q53" si="5">K50/K51</f>
        <v>0.14285714285714285</v>
      </c>
      <c r="L53" s="8">
        <f t="shared" si="5"/>
        <v>0.35714285714285715</v>
      </c>
      <c r="M53" s="8">
        <f t="shared" si="5"/>
        <v>0.10714285714285714</v>
      </c>
      <c r="N53" s="8">
        <f t="shared" si="5"/>
        <v>0.14285714285714285</v>
      </c>
      <c r="O53" s="8" t="e">
        <f t="shared" si="5"/>
        <v>#DIV/0!</v>
      </c>
      <c r="P53" s="8" t="e">
        <f t="shared" si="5"/>
        <v>#DIV/0!</v>
      </c>
      <c r="Q53" s="8" t="e">
        <f t="shared" si="5"/>
        <v>#DIV/0!</v>
      </c>
    </row>
    <row r="54" spans="3:17">
      <c r="C54" s="38"/>
      <c r="D54" s="38"/>
      <c r="E54" s="4"/>
    </row>
    <row r="55" spans="3:17">
      <c r="C55" s="1"/>
      <c r="D55" s="1"/>
      <c r="E55" s="4"/>
    </row>
    <row r="56" spans="3:17">
      <c r="J56" s="40"/>
      <c r="K56" s="40"/>
      <c r="L56" s="40"/>
      <c r="M56" s="40"/>
      <c r="N56" s="40"/>
      <c r="O56" s="40"/>
      <c r="P56" s="40"/>
    </row>
    <row r="57" spans="3:17">
      <c r="J57" s="37" t="s">
        <v>14</v>
      </c>
      <c r="K57" s="37"/>
      <c r="L57" s="37"/>
      <c r="M57" s="37"/>
      <c r="N57" s="37"/>
      <c r="O57" s="37"/>
      <c r="P57" s="37"/>
    </row>
  </sheetData>
  <mergeCells count="34">
    <mergeCell ref="D8:I8"/>
    <mergeCell ref="D6:G6"/>
    <mergeCell ref="I6:J6"/>
    <mergeCell ref="K6:P6"/>
    <mergeCell ref="B2:P2"/>
    <mergeCell ref="C3:P3"/>
    <mergeCell ref="J4:K4"/>
    <mergeCell ref="N4:O4"/>
    <mergeCell ref="D4:H4"/>
    <mergeCell ref="D43:I43"/>
    <mergeCell ref="D37:I37"/>
    <mergeCell ref="D38:I38"/>
    <mergeCell ref="D39:I39"/>
    <mergeCell ref="D40:I40"/>
    <mergeCell ref="D41:I41"/>
    <mergeCell ref="D42:I42"/>
    <mergeCell ref="C49:D49"/>
    <mergeCell ref="H49:I49"/>
    <mergeCell ref="D44:I44"/>
    <mergeCell ref="D45:I45"/>
    <mergeCell ref="D46:I46"/>
    <mergeCell ref="D47:I47"/>
    <mergeCell ref="D48:I48"/>
    <mergeCell ref="C50:D50"/>
    <mergeCell ref="H50:I50"/>
    <mergeCell ref="C51:E51"/>
    <mergeCell ref="H51:I51"/>
    <mergeCell ref="C52:D52"/>
    <mergeCell ref="H52:I52"/>
    <mergeCell ref="C53:D53"/>
    <mergeCell ref="H53:I53"/>
    <mergeCell ref="C54:D54"/>
    <mergeCell ref="J56:P56"/>
    <mergeCell ref="J57:P57"/>
  </mergeCells>
  <pageMargins left="0.23622047244094491" right="0.23622047244094491" top="1.263031496062992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 1</vt:lpstr>
      <vt:lpstr>MAT 2</vt:lpstr>
      <vt:lpstr>MAT 3A</vt:lpstr>
      <vt:lpstr>MAT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CARLOS CARDENAS TUFINO</cp:lastModifiedBy>
  <cp:lastPrinted>2023-10-05T19:08:58Z</cp:lastPrinted>
  <dcterms:created xsi:type="dcterms:W3CDTF">2023-03-14T19:16:59Z</dcterms:created>
  <dcterms:modified xsi:type="dcterms:W3CDTF">2025-06-05T15:15:41Z</dcterms:modified>
</cp:coreProperties>
</file>