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Reportes/"/>
    </mc:Choice>
  </mc:AlternateContent>
  <xr:revisionPtr revIDLastSave="183" documentId="8_{DC9C0B58-D50E-44F6-AA81-76D178E278A2}" xr6:coauthVersionLast="47" xr6:coauthVersionMax="47" xr10:uidLastSave="{8CF7B810-3FC4-4868-8658-ADFD2B67A65B}"/>
  <bookViews>
    <workbookView xWindow="-108" yWindow="-108" windowWidth="23256" windowHeight="13896" activeTab="2" xr2:uid="{00000000-000D-0000-FFFF-FFFF00000000}"/>
  </bookViews>
  <sheets>
    <sheet name="CADENA DE SUMINISTRO" sheetId="1" r:id="rId1"/>
    <sheet name="ADMINISTRACION DE LA SALUD" sheetId="3" r:id="rId2"/>
    <sheet name="ING ECONOMICA" sheetId="4" r:id="rId3"/>
    <sheet name="MATERIA 5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29" i="4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4" l="1"/>
  <c r="O57" i="4"/>
  <c r="P57" i="4"/>
  <c r="J57" i="3"/>
  <c r="B43" i="4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7" i="6" s="1"/>
  <c r="Q55" i="6"/>
  <c r="Q58" i="6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8" i="4"/>
  <c r="Q57" i="3"/>
  <c r="Q58" i="3"/>
  <c r="Q49" i="1"/>
  <c r="Q50" i="1"/>
  <c r="Q51" i="1"/>
  <c r="Q52" i="1"/>
  <c r="Q21" i="1" l="1"/>
  <c r="Q22" i="1"/>
  <c r="Q23" i="1"/>
  <c r="Q24" i="1"/>
  <c r="Q25" i="1"/>
  <c r="Q26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<sst xmlns="http://schemas.openxmlformats.org/spreadsheetml/2006/main" count="242" uniqueCount="163">
  <si>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</si>
  <si>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</si>
  <si>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</si>
  <si>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</si>
  <si>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</si>
  <si>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</si>
  <si>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</si>
  <si>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</si>
  <si>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</si>
  <si>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</si>
  <si>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</si>
  <si>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</si>
  <si>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</si>
  <si>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</si>
  <si>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</si>
  <si>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</si>
  <si>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</si>
  <si>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</si>
  <si>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</si>
  <si>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</si>
  <si>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</si>
  <si>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</si>
  <si>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</si>
  <si>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</si>
  <si>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</si>
  <si>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</si>
  <si>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Ingeniería Económica</t>
  </si>
  <si>
    <t>407A</t>
  </si>
  <si>
    <t>Febrero-Junio 2024</t>
  </si>
  <si>
    <t>CANO TORRES NANCY PAOLA</t>
  </si>
  <si>
    <t>CHIPOL ESCOBAR AIDA LUISA</t>
  </si>
  <si>
    <t>ORTIZ GOREL YAMILA</t>
  </si>
  <si>
    <t>QUINO AYALA PERLA ITZEL</t>
  </si>
  <si>
    <t>221U0413</t>
  </si>
  <si>
    <t>221U0415</t>
  </si>
  <si>
    <t>221U0416</t>
  </si>
  <si>
    <t>221U0418</t>
  </si>
  <si>
    <t>221U0422</t>
  </si>
  <si>
    <t>221U0424</t>
  </si>
  <si>
    <t>221U0431</t>
  </si>
  <si>
    <t>221U0432</t>
  </si>
  <si>
    <t>221U0439</t>
  </si>
  <si>
    <t>221U0440</t>
  </si>
  <si>
    <t>221U0488</t>
  </si>
  <si>
    <t>221U0463</t>
  </si>
  <si>
    <t>Aministración de la Salud y Seguridad Ocupacional</t>
  </si>
  <si>
    <t>607B</t>
  </si>
  <si>
    <t>CAPORAL FIGAROLA EDGAR DE JESUS</t>
  </si>
  <si>
    <t>CARVAJAL BAPO YOALI ESPERANZA</t>
  </si>
  <si>
    <t>JIMENEZ POLITO YADIRA</t>
  </si>
  <si>
    <t>MALAGA TEMICH KARLA ALEJANDRA</t>
  </si>
  <si>
    <t>MALDONADO MALAGA MARIA JOSE</t>
  </si>
  <si>
    <t>MORA LUNA EDGAR DE JESUS</t>
  </si>
  <si>
    <t>PEREZ HERNANDEZ ESTHEFANIA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</si>
  <si>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</si>
  <si>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</si>
  <si>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</si>
  <si>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</si>
  <si>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</si>
  <si>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</si>
  <si>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ALEMAN PRIETO GENESIS MILAGROS</t>
  </si>
  <si>
    <t>ARRES XOLO ARLETTE DEL CARMEN</t>
  </si>
  <si>
    <t>AZAMAR AZAMAR ANA LIZZET</t>
  </si>
  <si>
    <t>BARRIENTOS COTA JESSICA SARAHI</t>
  </si>
  <si>
    <t>BUENO VILLEGAS RAFAEL</t>
  </si>
  <si>
    <t>BUSTAMANTE MEZO ALEXIS NOE</t>
  </si>
  <si>
    <t>CAMPOS ALVAREZ ESTEFANIA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</si>
  <si>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</si>
  <si>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</si>
  <si>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</si>
  <si>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</si>
  <si>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</si>
  <si>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HERNANDEZ BURGOS JORGE</t>
  </si>
  <si>
    <t>HERNANDEZ ARRES MARY JOSE</t>
  </si>
  <si>
    <t>IXTEPAN BUSTAMANTE JORGE LUIS</t>
  </si>
  <si>
    <t>IXTEPAN CHIPOL CESAR SAUL</t>
  </si>
  <si>
    <t>OLIN PEREZ JANITZZI JANNET</t>
  </si>
  <si>
    <t>PASCUAL MIXTEGA IRAIS YAMILET</t>
  </si>
  <si>
    <t>PIXTA IXBA AMAYRANI</t>
  </si>
  <si>
    <t>SAN GABRIEL ANTELE KENIA ALEJANDRA</t>
  </si>
  <si>
    <t>SANTOS TEMICH VICTORIANO</t>
  </si>
  <si>
    <t>TAXILAGA ARENAL DIANA MARIA</t>
  </si>
  <si>
    <t>VERGARA POLITO ROBERTO</t>
  </si>
  <si>
    <t>VELASCO TEOBA JAZMIN</t>
  </si>
  <si>
    <t>221U0490</t>
  </si>
  <si>
    <t>221U0491</t>
  </si>
  <si>
    <t>221U0852</t>
  </si>
  <si>
    <t>221U0451</t>
  </si>
  <si>
    <t>221U0453</t>
  </si>
  <si>
    <t>221U0454</t>
  </si>
  <si>
    <t>221U0768</t>
  </si>
  <si>
    <t>221U0464</t>
  </si>
  <si>
    <t>221U0465</t>
  </si>
  <si>
    <t>221U0467</t>
  </si>
  <si>
    <t>221U0469</t>
  </si>
  <si>
    <t>221U0470</t>
  </si>
  <si>
    <t>221U0471</t>
  </si>
  <si>
    <t>221U0473</t>
  </si>
  <si>
    <t>221U0482</t>
  </si>
  <si>
    <t>221U0483</t>
  </si>
  <si>
    <t>AMBROS ABRAJAN GEMA VANESSA</t>
  </si>
  <si>
    <t>BAXIN VICTORIO IRIS DENNIS</t>
  </si>
  <si>
    <t>DELGADO SEBA BEKEM PATRICI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</si>
  <si>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</si>
  <si>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</si>
  <si>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</si>
  <si>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</si>
  <si>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</si>
  <si>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</si>
  <si>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</si>
  <si>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</si>
  <si>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</si>
  <si>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SALINAS CARRERA ISMAEL ARNULFO</t>
  </si>
  <si>
    <t>TOTO CHAPOL CARMEN SARAI</t>
  </si>
  <si>
    <t>VELASCO ANTELE EDGAR EMANUEL</t>
  </si>
  <si>
    <t>231U0266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</si>
  <si>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</si>
  <si>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</si>
  <si>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</si>
  <si>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</si>
  <si>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</si>
  <si>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</si>
  <si>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</si>
  <si>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</si>
  <si>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</si>
  <si>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</si>
  <si>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231U0402</t>
  </si>
  <si>
    <t>231U0620</t>
  </si>
  <si>
    <t>231U0319</t>
  </si>
  <si>
    <t>231U0312</t>
  </si>
  <si>
    <t>FARARONI FLORES FATIMA ESMERALDA</t>
  </si>
  <si>
    <t>HERRERA ATAXCA CAMILA</t>
  </si>
  <si>
    <t>LUCHO XOLO ERIK JHOVANI</t>
  </si>
  <si>
    <t>MOLINA MENDOZA ANDRES GAMALIEL</t>
  </si>
  <si>
    <t>MONTALVO GRACIA MIRTANDA</t>
  </si>
  <si>
    <t>PRETELIN FONSECA JOSE EDUARDO</t>
  </si>
  <si>
    <t>ROMERO GUTIERREZ NAOMI ALEJANDRA</t>
  </si>
  <si>
    <t>SEBA IXTEPAN ELIZABET</t>
  </si>
  <si>
    <t>VILLALOBOD COPETE ROGELIO DE JESUS</t>
  </si>
  <si>
    <t>231U0285</t>
  </si>
  <si>
    <t>221U0295</t>
  </si>
  <si>
    <t>221U0300</t>
  </si>
  <si>
    <t>231U0387</t>
  </si>
  <si>
    <t>211U0362</t>
  </si>
  <si>
    <t>Febrero-Junio 2025</t>
  </si>
  <si>
    <t>407C</t>
  </si>
  <si>
    <t>MORALES AZAMAR GLADYS STEFANY</t>
  </si>
  <si>
    <t>211U0318</t>
  </si>
  <si>
    <t>211U0319</t>
  </si>
  <si>
    <t>211U0323</t>
  </si>
  <si>
    <t>211U0332</t>
  </si>
  <si>
    <t>231U0300</t>
  </si>
  <si>
    <t>211U0336</t>
  </si>
  <si>
    <t>211U0337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</si>
  <si>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</si>
  <si>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</si>
  <si>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</si>
  <si>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</si>
  <si>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</si>
  <si>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</si>
  <si>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</si>
  <si>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</si>
  <si>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211U0364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</si>
</sst>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07" zoomScaleNormal="107" workbookViewId="0">
      <selection activeCell="T22" sqref="T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26</v>
      </c>
      <c r="E4" s="33"/>
      <c r="F4" s="33"/>
      <c r="G4" s="33"/>
      <c r="I4" t="s">
        <v>1</v>
      </c>
      <c r="J4" s="23" t="s">
        <v>27</v>
      </c>
      <c r="K4" s="23"/>
      <c r="M4" t="s">
        <v>2</v>
      </c>
      <c r="N4" s="34">
        <v>45357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28</v>
      </c>
      <c r="E6" s="23"/>
      <c r="F6" s="23"/>
      <c r="G6" s="23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43</v>
      </c>
      <c r="D9" s="19" t="s">
        <v>29</v>
      </c>
      <c r="E9" s="20"/>
      <c r="F9" s="20"/>
      <c r="G9" s="20"/>
      <c r="H9" s="20"/>
      <c r="I9" s="21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3">
      <c r="B10" s="6">
        <f>B9+1</f>
        <v>2</v>
      </c>
      <c r="C10" s="6" t="s">
        <v>147</v>
      </c>
      <c r="D10" s="19" t="s">
        <v>47</v>
      </c>
      <c r="E10" s="20"/>
      <c r="F10" s="20"/>
      <c r="G10" s="20"/>
      <c r="H10" s="20"/>
      <c r="I10" s="21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13.571428571428571</v>
      </c>
    </row>
    <row r="11" spans="2:18" x14ac:dyDescent="0.3">
      <c r="B11" s="6">
        <f t="shared" ref="B11:B53" si="1">B10+1</f>
        <v>3</v>
      </c>
      <c r="C11" s="6" t="s">
        <v>148</v>
      </c>
      <c r="D11" s="19" t="s">
        <v>48</v>
      </c>
      <c r="E11" s="20"/>
      <c r="F11" s="20"/>
      <c r="G11" s="20"/>
      <c r="H11" s="20"/>
      <c r="I11" s="21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3">
      <c r="B12" s="6">
        <f t="shared" si="1"/>
        <v>4</v>
      </c>
      <c r="C12" s="6" t="s">
        <v>149</v>
      </c>
      <c r="D12" s="19" t="s">
        <v>30</v>
      </c>
      <c r="E12" s="20"/>
      <c r="F12" s="20"/>
      <c r="G12" s="20"/>
      <c r="H12" s="20"/>
      <c r="I12" s="21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3">
      <c r="B13" s="6">
        <f t="shared" si="1"/>
        <v>5</v>
      </c>
      <c r="C13" s="6" t="s">
        <v>150</v>
      </c>
      <c r="D13" s="19" t="s">
        <v>49</v>
      </c>
      <c r="E13" s="20"/>
      <c r="F13" s="20"/>
      <c r="G13" s="20"/>
      <c r="H13" s="20"/>
      <c r="I13" s="21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3">
      <c r="B14" s="6">
        <f t="shared" si="1"/>
        <v>6</v>
      </c>
      <c r="C14" s="6" t="s">
        <v>151</v>
      </c>
      <c r="D14" s="19" t="s">
        <v>132</v>
      </c>
      <c r="E14" s="20"/>
      <c r="F14" s="20"/>
      <c r="G14" s="20"/>
      <c r="H14" s="20"/>
      <c r="I14" s="2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">
      <c r="B15" s="6">
        <f t="shared" si="1"/>
        <v>7</v>
      </c>
      <c r="C15" s="6" t="s">
        <v>152</v>
      </c>
      <c r="D15" s="19" t="s">
        <v>50</v>
      </c>
      <c r="E15" s="20"/>
      <c r="F15" s="20"/>
      <c r="G15" s="20"/>
      <c r="H15" s="20"/>
      <c r="I15" s="21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3">
      <c r="B16" s="6">
        <f t="shared" si="1"/>
        <v>8</v>
      </c>
      <c r="C16" s="6" t="s">
        <v>153</v>
      </c>
      <c r="D16" s="19" t="s">
        <v>51</v>
      </c>
      <c r="E16" s="20"/>
      <c r="F16" s="20"/>
      <c r="G16" s="20"/>
      <c r="H16" s="20"/>
      <c r="I16" s="21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3">
      <c r="B17" s="6">
        <f t="shared" si="1"/>
        <v>9</v>
      </c>
      <c r="C17" s="6" t="s">
        <v>154</v>
      </c>
      <c r="D17" s="19" t="s">
        <v>52</v>
      </c>
      <c r="E17" s="20"/>
      <c r="F17" s="20"/>
      <c r="G17" s="20"/>
      <c r="H17" s="20"/>
      <c r="I17" s="21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3">
      <c r="B18" s="6">
        <f t="shared" si="1"/>
        <v>10</v>
      </c>
      <c r="C18" s="6" t="s">
        <v>155</v>
      </c>
      <c r="D18" s="19" t="s">
        <v>146</v>
      </c>
      <c r="E18" s="20"/>
      <c r="F18" s="20"/>
      <c r="G18" s="20"/>
      <c r="H18" s="20"/>
      <c r="I18" s="21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">
      <c r="B19" s="6">
        <f t="shared" si="1"/>
        <v>11</v>
      </c>
      <c r="C19" s="6" t="s">
        <v>156</v>
      </c>
      <c r="D19" s="19" t="s">
        <v>53</v>
      </c>
      <c r="E19" s="20"/>
      <c r="F19" s="20"/>
      <c r="G19" s="20"/>
      <c r="H19" s="20"/>
      <c r="I19" s="21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3">
      <c r="B20" s="6">
        <f t="shared" si="1"/>
        <v>12</v>
      </c>
      <c r="C20" s="6" t="s">
        <v>157</v>
      </c>
      <c r="D20" s="19" t="s">
        <v>32</v>
      </c>
      <c r="E20" s="20"/>
      <c r="F20" s="20"/>
      <c r="G20" s="20"/>
      <c r="H20" s="20"/>
      <c r="I20" s="21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3">
      <c r="B21" s="6">
        <f t="shared" si="1"/>
        <v>13</v>
      </c>
      <c r="C21" s="6" t="s">
        <v>158</v>
      </c>
      <c r="D21" s="19" t="s">
        <v>54</v>
      </c>
      <c r="E21" s="20"/>
      <c r="F21" s="20"/>
      <c r="G21" s="20"/>
      <c r="H21" s="20"/>
      <c r="I21" s="2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">
      <c r="B22" s="6">
        <f t="shared" si="1"/>
        <v>14</v>
      </c>
      <c r="C22" s="6" t="s">
        <v>159</v>
      </c>
      <c r="D22" s="19" t="s">
        <v>55</v>
      </c>
      <c r="E22" s="20"/>
      <c r="F22" s="20"/>
      <c r="G22" s="20"/>
      <c r="H22" s="20"/>
      <c r="I22" s="21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">
      <c r="B23" s="6">
        <f t="shared" si="1"/>
        <v>15</v>
      </c>
      <c r="C23" s="6" t="s">
        <v>160</v>
      </c>
      <c r="D23" s="19" t="s">
        <v>56</v>
      </c>
      <c r="E23" s="20"/>
      <c r="F23" s="20"/>
      <c r="G23" s="20"/>
      <c r="H23" s="20"/>
      <c r="I23" s="21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f t="shared" si="1"/>
        <v>16</v>
      </c>
      <c r="C24" s="6" t="s">
        <v>143</v>
      </c>
      <c r="D24" s="19" t="s">
        <v>57</v>
      </c>
      <c r="E24" s="20"/>
      <c r="F24" s="20"/>
      <c r="G24" s="20"/>
      <c r="H24" s="20"/>
      <c r="I24" s="21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f t="shared" si="1"/>
        <v>17</v>
      </c>
      <c r="C25" s="6" t="s">
        <v>161</v>
      </c>
      <c r="D25" s="19" t="s">
        <v>58</v>
      </c>
      <c r="E25" s="20"/>
      <c r="F25" s="20"/>
      <c r="G25" s="20"/>
      <c r="H25" s="20"/>
      <c r="I25" s="21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3">
      <c r="B26" s="6">
        <f t="shared" si="1"/>
        <v>18</v>
      </c>
      <c r="C26" s="6" t="s">
        <v>162</v>
      </c>
      <c r="D26" s="19" t="s">
        <v>59</v>
      </c>
      <c r="E26" s="20"/>
      <c r="F26" s="20"/>
      <c r="G26" s="20"/>
      <c r="H26" s="20"/>
      <c r="I26" s="21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3">
      <c r="B27" s="6">
        <f t="shared" si="1"/>
        <v>19</v>
      </c>
      <c r="C27" s="6"/>
      <c r="D27" s="19"/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19"/>
      <c r="E28" s="20"/>
      <c r="F28" s="20"/>
      <c r="G28" s="20"/>
      <c r="H28" s="20"/>
      <c r="I28" s="21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22"/>
      <c r="E29" s="23"/>
      <c r="F29" s="23"/>
      <c r="G29" s="23"/>
      <c r="H29" s="23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19"/>
      <c r="E30" s="20"/>
      <c r="F30" s="20"/>
      <c r="G30" s="20"/>
      <c r="H30" s="20"/>
      <c r="I30" s="21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19"/>
      <c r="E32" s="20"/>
      <c r="F32" s="20"/>
      <c r="G32" s="20"/>
      <c r="H32" s="20"/>
      <c r="I32" s="21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19"/>
      <c r="E33" s="20"/>
      <c r="F33" s="20"/>
      <c r="G33" s="20"/>
      <c r="H33" s="20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19"/>
      <c r="E34" s="20"/>
      <c r="F34" s="20"/>
      <c r="G34" s="20"/>
      <c r="H34" s="20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9"/>
      <c r="E35" s="20"/>
      <c r="F35" s="20"/>
      <c r="G35" s="20"/>
      <c r="H35" s="20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28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28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0.83333333333333337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0.16666666666666666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N4:O4"/>
    <mergeCell ref="D6:G6"/>
    <mergeCell ref="D8:I8"/>
    <mergeCell ref="D9:I9"/>
    <mergeCell ref="D11:I11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28:I28"/>
    <mergeCell ref="D29:I29"/>
    <mergeCell ref="D33:I33"/>
    <mergeCell ref="D34:I34"/>
    <mergeCell ref="D35:I3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6" zoomScale="89" zoomScaleNormal="89" workbookViewId="0">
      <selection activeCell="V45" sqref="V4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45</v>
      </c>
      <c r="E4" s="33"/>
      <c r="F4" s="33"/>
      <c r="G4" s="33"/>
      <c r="I4" t="s">
        <v>1</v>
      </c>
      <c r="J4" s="23" t="s">
        <v>46</v>
      </c>
      <c r="K4" s="23"/>
      <c r="M4" t="s">
        <v>2</v>
      </c>
      <c r="N4" s="34">
        <v>45357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28</v>
      </c>
      <c r="E6" s="23"/>
      <c r="F6" s="23"/>
      <c r="G6" s="23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33</v>
      </c>
      <c r="D9" s="45" t="s">
        <v>60</v>
      </c>
      <c r="E9" s="46"/>
      <c r="F9" s="46"/>
      <c r="G9" s="46"/>
      <c r="H9" s="46"/>
      <c r="I9" s="47"/>
      <c r="J9" s="4"/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3">
      <c r="B10" s="6">
        <f>B9+1</f>
        <v>2</v>
      </c>
      <c r="C10" s="6" t="s">
        <v>34</v>
      </c>
      <c r="D10" s="45" t="s">
        <v>61</v>
      </c>
      <c r="E10" s="46"/>
      <c r="F10" s="46"/>
      <c r="G10" s="46"/>
      <c r="H10" s="46"/>
      <c r="I10" s="47"/>
      <c r="J10" s="4"/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2" si="0">SUM(J10:P10)/7</f>
        <v>0</v>
      </c>
    </row>
    <row r="11" spans="2:18" x14ac:dyDescent="0.3">
      <c r="B11" s="6">
        <f t="shared" ref="B11:B53" si="1">B10+1</f>
        <v>3</v>
      </c>
      <c r="C11" s="6" t="s">
        <v>35</v>
      </c>
      <c r="D11" s="45" t="s">
        <v>62</v>
      </c>
      <c r="E11" s="46"/>
      <c r="F11" s="46"/>
      <c r="G11" s="46"/>
      <c r="H11" s="46"/>
      <c r="I11" s="47"/>
      <c r="J11" s="4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3">
      <c r="B12" s="6">
        <f t="shared" si="1"/>
        <v>4</v>
      </c>
      <c r="C12" s="6" t="s">
        <v>36</v>
      </c>
      <c r="D12" s="45" t="s">
        <v>63</v>
      </c>
      <c r="E12" s="46"/>
      <c r="F12" s="46"/>
      <c r="G12" s="46"/>
      <c r="H12" s="46"/>
      <c r="I12" s="47"/>
      <c r="J12" s="4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3">
      <c r="B13" s="6">
        <f t="shared" si="1"/>
        <v>5</v>
      </c>
      <c r="C13" s="6" t="s">
        <v>37</v>
      </c>
      <c r="D13" s="45" t="s">
        <v>64</v>
      </c>
      <c r="E13" s="46"/>
      <c r="F13" s="46"/>
      <c r="G13" s="46"/>
      <c r="H13" s="46"/>
      <c r="I13" s="47"/>
      <c r="J13" s="4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3">
      <c r="B14" s="6">
        <f t="shared" si="1"/>
        <v>6</v>
      </c>
      <c r="C14" s="6" t="s">
        <v>38</v>
      </c>
      <c r="D14" s="45" t="s">
        <v>65</v>
      </c>
      <c r="E14" s="46"/>
      <c r="F14" s="46"/>
      <c r="G14" s="46"/>
      <c r="H14" s="46"/>
      <c r="I14" s="47"/>
      <c r="J14" s="4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">
      <c r="B15" s="6">
        <f t="shared" si="1"/>
        <v>7</v>
      </c>
      <c r="C15" s="6" t="s">
        <v>84</v>
      </c>
      <c r="D15" s="45" t="s">
        <v>66</v>
      </c>
      <c r="E15" s="46"/>
      <c r="F15" s="46"/>
      <c r="G15" s="46"/>
      <c r="H15" s="46"/>
      <c r="I15" s="47"/>
      <c r="J15" s="4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f t="shared" si="1"/>
        <v>8</v>
      </c>
      <c r="C16" s="6" t="s">
        <v>39</v>
      </c>
      <c r="D16" s="16" t="s">
        <v>67</v>
      </c>
      <c r="E16" s="17"/>
      <c r="F16" s="17"/>
      <c r="G16" s="17"/>
      <c r="H16" s="17"/>
      <c r="I16" s="18"/>
      <c r="J16" s="4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">
      <c r="B17" s="6">
        <f t="shared" si="1"/>
        <v>9</v>
      </c>
      <c r="C17" s="6" t="s">
        <v>40</v>
      </c>
      <c r="D17" s="16" t="s">
        <v>68</v>
      </c>
      <c r="E17" s="17"/>
      <c r="F17" s="17"/>
      <c r="G17" s="17"/>
      <c r="H17" s="17"/>
      <c r="I17" s="18"/>
      <c r="J17" s="4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">
      <c r="B18" s="6">
        <f t="shared" si="1"/>
        <v>10</v>
      </c>
      <c r="C18" s="6" t="s">
        <v>41</v>
      </c>
      <c r="D18" s="16" t="s">
        <v>69</v>
      </c>
      <c r="E18" s="17"/>
      <c r="F18" s="17"/>
      <c r="G18" s="17"/>
      <c r="H18" s="17"/>
      <c r="I18" s="18"/>
      <c r="J18" s="4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">
      <c r="B19" s="6">
        <f t="shared" si="1"/>
        <v>11</v>
      </c>
      <c r="C19" s="6" t="s">
        <v>85</v>
      </c>
      <c r="D19" s="45" t="s">
        <v>70</v>
      </c>
      <c r="E19" s="46"/>
      <c r="F19" s="46"/>
      <c r="G19" s="46"/>
      <c r="H19" s="46"/>
      <c r="I19" s="47"/>
      <c r="J19" s="4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">
      <c r="B20" s="6">
        <f t="shared" si="1"/>
        <v>12</v>
      </c>
      <c r="C20" s="6" t="s">
        <v>42</v>
      </c>
      <c r="D20" s="45" t="s">
        <v>71</v>
      </c>
      <c r="E20" s="46"/>
      <c r="F20" s="46"/>
      <c r="G20" s="46"/>
      <c r="H20" s="46"/>
      <c r="I20" s="47"/>
      <c r="J20" s="4"/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">
      <c r="B21" s="6">
        <f t="shared" si="1"/>
        <v>13</v>
      </c>
      <c r="C21" s="6" t="s">
        <v>139</v>
      </c>
      <c r="D21" s="16" t="s">
        <v>130</v>
      </c>
      <c r="E21" s="17"/>
      <c r="F21" s="17"/>
      <c r="G21" s="17"/>
      <c r="H21" s="17"/>
      <c r="I21" s="18"/>
      <c r="J21" s="4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">
      <c r="B22" s="6">
        <f t="shared" si="1"/>
        <v>14</v>
      </c>
      <c r="C22" s="6" t="s">
        <v>86</v>
      </c>
      <c r="D22" s="16" t="s">
        <v>72</v>
      </c>
      <c r="E22" s="17"/>
      <c r="F22" s="17"/>
      <c r="G22" s="17"/>
      <c r="H22" s="17"/>
      <c r="I22" s="18"/>
      <c r="J22" s="4"/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">
      <c r="B23" s="6">
        <f t="shared" si="1"/>
        <v>15</v>
      </c>
      <c r="C23" s="6" t="s">
        <v>87</v>
      </c>
      <c r="D23" s="16" t="s">
        <v>73</v>
      </c>
      <c r="E23" s="17"/>
      <c r="F23" s="17"/>
      <c r="G23" s="17"/>
      <c r="H23" s="17"/>
      <c r="I23" s="18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3">
      <c r="B24" s="6">
        <f t="shared" si="1"/>
        <v>16</v>
      </c>
      <c r="C24" s="6" t="s">
        <v>140</v>
      </c>
      <c r="D24" s="45" t="s">
        <v>131</v>
      </c>
      <c r="E24" s="46"/>
      <c r="F24" s="46"/>
      <c r="G24" s="46"/>
      <c r="H24" s="46"/>
      <c r="I24" s="47"/>
      <c r="J24" s="4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">
      <c r="B25" s="6">
        <f t="shared" si="1"/>
        <v>17</v>
      </c>
      <c r="C25" s="6" t="s">
        <v>88</v>
      </c>
      <c r="D25" s="42" t="s">
        <v>74</v>
      </c>
      <c r="E25" s="43"/>
      <c r="F25" s="43"/>
      <c r="G25" s="43"/>
      <c r="H25" s="43"/>
      <c r="I25" s="44"/>
      <c r="J25" s="4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">
      <c r="B26" s="6">
        <f t="shared" si="1"/>
        <v>18</v>
      </c>
      <c r="C26" s="6" t="s">
        <v>89</v>
      </c>
      <c r="D26" s="45" t="s">
        <v>75</v>
      </c>
      <c r="E26" s="46"/>
      <c r="F26" s="46"/>
      <c r="G26" s="46"/>
      <c r="H26" s="46"/>
      <c r="I26" s="47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3">
      <c r="B27" s="6">
        <f t="shared" si="1"/>
        <v>19</v>
      </c>
      <c r="C27" s="6" t="s">
        <v>141</v>
      </c>
      <c r="D27" s="45" t="s">
        <v>132</v>
      </c>
      <c r="E27" s="46"/>
      <c r="F27" s="46"/>
      <c r="G27" s="46"/>
      <c r="H27" s="46"/>
      <c r="I27" s="47"/>
      <c r="J27" s="4"/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3">
      <c r="B28" s="6">
        <f t="shared" si="1"/>
        <v>20</v>
      </c>
      <c r="C28" s="6" t="s">
        <v>142</v>
      </c>
      <c r="D28" s="45" t="s">
        <v>133</v>
      </c>
      <c r="E28" s="46"/>
      <c r="F28" s="46"/>
      <c r="G28" s="46"/>
      <c r="H28" s="46"/>
      <c r="I28" s="47"/>
      <c r="J28" s="4"/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">
      <c r="B29" s="6">
        <f t="shared" si="1"/>
        <v>21</v>
      </c>
      <c r="C29" s="6" t="s">
        <v>90</v>
      </c>
      <c r="D29" s="45" t="s">
        <v>134</v>
      </c>
      <c r="E29" s="46"/>
      <c r="F29" s="46"/>
      <c r="G29" s="46"/>
      <c r="H29" s="46"/>
      <c r="I29" s="47"/>
      <c r="J29" s="4"/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f t="shared" si="1"/>
        <v>22</v>
      </c>
      <c r="C30" s="6" t="s">
        <v>44</v>
      </c>
      <c r="D30" s="16" t="s">
        <v>76</v>
      </c>
      <c r="E30" s="17"/>
      <c r="F30" s="17"/>
      <c r="G30" s="17"/>
      <c r="H30" s="17"/>
      <c r="I30" s="18"/>
      <c r="J30" s="4"/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f t="shared" si="1"/>
        <v>23</v>
      </c>
      <c r="C31" s="6" t="s">
        <v>44</v>
      </c>
      <c r="D31" s="45" t="s">
        <v>31</v>
      </c>
      <c r="E31" s="46"/>
      <c r="F31" s="46"/>
      <c r="G31" s="46"/>
      <c r="H31" s="46"/>
      <c r="I31" s="47"/>
      <c r="J31" s="4"/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f t="shared" si="1"/>
        <v>24</v>
      </c>
      <c r="C32" s="6" t="s">
        <v>91</v>
      </c>
      <c r="D32" s="42" t="s">
        <v>77</v>
      </c>
      <c r="E32" s="43"/>
      <c r="F32" s="43"/>
      <c r="G32" s="43"/>
      <c r="H32" s="43"/>
      <c r="I32" s="44"/>
      <c r="J32" s="4"/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f t="shared" si="1"/>
        <v>25</v>
      </c>
      <c r="C33" s="6" t="s">
        <v>92</v>
      </c>
      <c r="D33" s="45" t="s">
        <v>78</v>
      </c>
      <c r="E33" s="46"/>
      <c r="F33" s="46"/>
      <c r="G33" s="46"/>
      <c r="H33" s="46"/>
      <c r="I33" s="47"/>
      <c r="J33" s="4"/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f t="shared" si="1"/>
        <v>26</v>
      </c>
      <c r="C34" s="6" t="s">
        <v>91</v>
      </c>
      <c r="D34" s="45" t="s">
        <v>135</v>
      </c>
      <c r="E34" s="46"/>
      <c r="F34" s="46"/>
      <c r="G34" s="46"/>
      <c r="H34" s="46"/>
      <c r="I34" s="47"/>
      <c r="J34" s="4"/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f t="shared" si="1"/>
        <v>27</v>
      </c>
      <c r="C35" s="6" t="s">
        <v>93</v>
      </c>
      <c r="D35" s="45" t="s">
        <v>136</v>
      </c>
      <c r="E35" s="46"/>
      <c r="F35" s="46"/>
      <c r="G35" s="46"/>
      <c r="H35" s="46"/>
      <c r="I35" s="47"/>
      <c r="J35" s="4"/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f t="shared" si="1"/>
        <v>28</v>
      </c>
      <c r="C36" s="6" t="s">
        <v>94</v>
      </c>
      <c r="D36" s="45" t="s">
        <v>79</v>
      </c>
      <c r="E36" s="46"/>
      <c r="F36" s="46"/>
      <c r="G36" s="46"/>
      <c r="H36" s="46"/>
      <c r="I36" s="47"/>
      <c r="J36" s="4"/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f t="shared" si="1"/>
        <v>29</v>
      </c>
      <c r="C37" s="6" t="s">
        <v>95</v>
      </c>
      <c r="D37" s="45" t="s">
        <v>80</v>
      </c>
      <c r="E37" s="46"/>
      <c r="F37" s="46"/>
      <c r="G37" s="46"/>
      <c r="H37" s="46"/>
      <c r="I37" s="47"/>
      <c r="J37" s="4"/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6" t="s">
        <v>96</v>
      </c>
      <c r="D38" s="45" t="s">
        <v>137</v>
      </c>
      <c r="E38" s="46"/>
      <c r="F38" s="46"/>
      <c r="G38" s="46"/>
      <c r="H38" s="46"/>
      <c r="I38" s="47"/>
      <c r="J38" s="4"/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6" t="s">
        <v>97</v>
      </c>
      <c r="D39" s="45" t="s">
        <v>81</v>
      </c>
      <c r="E39" s="46"/>
      <c r="F39" s="46"/>
      <c r="G39" s="46"/>
      <c r="H39" s="46"/>
      <c r="I39" s="47"/>
      <c r="J39" s="4"/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6" t="s">
        <v>98</v>
      </c>
      <c r="D40" s="45" t="s">
        <v>83</v>
      </c>
      <c r="E40" s="46"/>
      <c r="F40" s="46"/>
      <c r="G40" s="46"/>
      <c r="H40" s="46"/>
      <c r="I40" s="47"/>
      <c r="J40" s="4"/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6" t="s">
        <v>99</v>
      </c>
      <c r="D41" s="45" t="s">
        <v>82</v>
      </c>
      <c r="E41" s="46"/>
      <c r="F41" s="46"/>
      <c r="G41" s="46"/>
      <c r="H41" s="46"/>
      <c r="I41" s="47"/>
      <c r="J41" s="4"/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6" t="s">
        <v>143</v>
      </c>
      <c r="D42" s="45" t="s">
        <v>138</v>
      </c>
      <c r="E42" s="46"/>
      <c r="F42" s="46"/>
      <c r="G42" s="46"/>
      <c r="H42" s="46"/>
      <c r="I42" s="47"/>
      <c r="J42" s="4"/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ref="Q43:Q48" si="2">SUM(J43:P43)/7</f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0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6">COUNTIF(K9:K53,"&lt;70")</f>
        <v>34</v>
      </c>
      <c r="L55" s="12">
        <f t="shared" si="6"/>
        <v>34</v>
      </c>
      <c r="M55" s="12">
        <f t="shared" si="6"/>
        <v>34</v>
      </c>
      <c r="N55" s="12">
        <f t="shared" si="6"/>
        <v>34</v>
      </c>
      <c r="O55" s="12">
        <f t="shared" si="6"/>
        <v>34</v>
      </c>
      <c r="P55" s="12">
        <f t="shared" si="6"/>
        <v>34</v>
      </c>
      <c r="Q55" s="12">
        <f t="shared" si="6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0</v>
      </c>
      <c r="K56" s="12">
        <f t="shared" ref="K56:Q56" si="7">COUNT(K9:K53)</f>
        <v>34</v>
      </c>
      <c r="L56" s="12">
        <f t="shared" si="7"/>
        <v>34</v>
      </c>
      <c r="M56" s="12">
        <f t="shared" si="7"/>
        <v>34</v>
      </c>
      <c r="N56" s="12">
        <f t="shared" si="7"/>
        <v>34</v>
      </c>
      <c r="O56" s="12">
        <f t="shared" si="7"/>
        <v>34</v>
      </c>
      <c r="P56" s="12">
        <f t="shared" si="7"/>
        <v>34</v>
      </c>
      <c r="Q56" s="12">
        <f t="shared" si="7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 t="e">
        <f>J54/J56</f>
        <v>#DIV/0!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 t="e">
        <f>J55/J56</f>
        <v>#DIV/0!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24:I24"/>
    <mergeCell ref="D14:I14"/>
    <mergeCell ref="D15:I15"/>
    <mergeCell ref="D19:I19"/>
    <mergeCell ref="D20:I20"/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81" zoomScaleNormal="81" workbookViewId="0">
      <selection activeCell="U20" sqref="U2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26</v>
      </c>
      <c r="E4" s="33"/>
      <c r="F4" s="33"/>
      <c r="G4" s="33"/>
      <c r="I4" t="s">
        <v>1</v>
      </c>
      <c r="J4" s="23" t="s">
        <v>145</v>
      </c>
      <c r="K4" s="23"/>
      <c r="M4" t="s">
        <v>2</v>
      </c>
      <c r="N4" s="34">
        <v>45721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144</v>
      </c>
      <c r="E6" s="23"/>
      <c r="F6" s="23"/>
      <c r="G6" s="23"/>
      <c r="I6" s="26" t="s">
        <v>22</v>
      </c>
      <c r="J6" s="26"/>
      <c r="K6" s="27" t="s">
        <v>25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115</v>
      </c>
      <c r="D9" s="45" t="s">
        <v>100</v>
      </c>
      <c r="E9" s="46"/>
      <c r="F9" s="46"/>
      <c r="G9" s="46"/>
      <c r="H9" s="46"/>
      <c r="I9" s="47"/>
      <c r="J9" s="4"/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3">
      <c r="B10" s="6">
        <f>B9+1</f>
        <v>2</v>
      </c>
      <c r="C10" s="6" t="s">
        <v>116</v>
      </c>
      <c r="D10" s="45" t="s">
        <v>101</v>
      </c>
      <c r="E10" s="46"/>
      <c r="F10" s="46"/>
      <c r="G10" s="46"/>
      <c r="H10" s="46"/>
      <c r="I10" s="47"/>
      <c r="J10" s="4"/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3">
      <c r="B11" s="6">
        <f t="shared" ref="B11:B53" si="1">B10+1</f>
        <v>3</v>
      </c>
      <c r="C11" s="6" t="s">
        <v>117</v>
      </c>
      <c r="D11" s="45" t="s">
        <v>102</v>
      </c>
      <c r="E11" s="46"/>
      <c r="F11" s="46"/>
      <c r="G11" s="46"/>
      <c r="H11" s="46"/>
      <c r="I11" s="47"/>
      <c r="J11" s="4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3">
      <c r="B12" s="6">
        <f t="shared" si="1"/>
        <v>4</v>
      </c>
      <c r="C12" s="6" t="s">
        <v>118</v>
      </c>
      <c r="D12" s="45" t="s">
        <v>103</v>
      </c>
      <c r="E12" s="46"/>
      <c r="F12" s="46"/>
      <c r="G12" s="46"/>
      <c r="H12" s="46"/>
      <c r="I12" s="47"/>
      <c r="J12" s="4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3">
      <c r="B13" s="6">
        <f t="shared" si="1"/>
        <v>5</v>
      </c>
      <c r="C13" s="6" t="s">
        <v>119</v>
      </c>
      <c r="D13" s="45" t="s">
        <v>104</v>
      </c>
      <c r="E13" s="46"/>
      <c r="F13" s="46"/>
      <c r="G13" s="46"/>
      <c r="H13" s="46"/>
      <c r="I13" s="47"/>
      <c r="J13" s="4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3">
      <c r="B14" s="6">
        <f t="shared" si="1"/>
        <v>6</v>
      </c>
      <c r="C14" s="6" t="s">
        <v>120</v>
      </c>
      <c r="D14" s="45" t="s">
        <v>105</v>
      </c>
      <c r="E14" s="46"/>
      <c r="F14" s="46"/>
      <c r="G14" s="46"/>
      <c r="H14" s="46"/>
      <c r="I14" s="47"/>
      <c r="J14" s="4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">
      <c r="B15" s="6">
        <f t="shared" si="1"/>
        <v>7</v>
      </c>
      <c r="C15" s="6" t="s">
        <v>121</v>
      </c>
      <c r="D15" s="45" t="s">
        <v>106</v>
      </c>
      <c r="E15" s="46"/>
      <c r="F15" s="46"/>
      <c r="G15" s="46"/>
      <c r="H15" s="46"/>
      <c r="I15" s="47"/>
      <c r="J15" s="4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f t="shared" si="1"/>
        <v>8</v>
      </c>
      <c r="C16" s="6" t="s">
        <v>122</v>
      </c>
      <c r="D16" s="45" t="s">
        <v>107</v>
      </c>
      <c r="E16" s="46"/>
      <c r="F16" s="46"/>
      <c r="G16" s="46"/>
      <c r="H16" s="46"/>
      <c r="I16" s="47"/>
      <c r="J16" s="4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">
      <c r="B17" s="6">
        <f t="shared" si="1"/>
        <v>9</v>
      </c>
      <c r="C17" s="6" t="s">
        <v>123</v>
      </c>
      <c r="D17" s="45" t="s">
        <v>108</v>
      </c>
      <c r="E17" s="46"/>
      <c r="F17" s="46"/>
      <c r="G17" s="46"/>
      <c r="H17" s="46"/>
      <c r="I17" s="47"/>
      <c r="J17" s="4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">
      <c r="B18" s="6">
        <f t="shared" si="1"/>
        <v>10</v>
      </c>
      <c r="C18" s="6" t="s">
        <v>124</v>
      </c>
      <c r="D18" s="45" t="s">
        <v>109</v>
      </c>
      <c r="E18" s="46"/>
      <c r="F18" s="46"/>
      <c r="G18" s="46"/>
      <c r="H18" s="46"/>
      <c r="I18" s="47"/>
      <c r="J18" s="4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">
      <c r="B19" s="6">
        <f t="shared" si="1"/>
        <v>11</v>
      </c>
      <c r="C19" s="6" t="s">
        <v>125</v>
      </c>
      <c r="D19" s="45" t="s">
        <v>110</v>
      </c>
      <c r="E19" s="46"/>
      <c r="F19" s="46"/>
      <c r="G19" s="46"/>
      <c r="H19" s="46"/>
      <c r="I19" s="47"/>
      <c r="J19" s="4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">
      <c r="B20" s="6">
        <f t="shared" si="1"/>
        <v>12</v>
      </c>
      <c r="C20" s="6" t="s">
        <v>129</v>
      </c>
      <c r="D20" s="45" t="s">
        <v>111</v>
      </c>
      <c r="E20" s="46"/>
      <c r="F20" s="46"/>
      <c r="G20" s="46"/>
      <c r="H20" s="46"/>
      <c r="I20" s="47"/>
      <c r="J20" s="4"/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">
      <c r="B21" s="6">
        <f t="shared" si="1"/>
        <v>13</v>
      </c>
      <c r="C21" s="6" t="s">
        <v>128</v>
      </c>
      <c r="D21" s="45" t="s">
        <v>112</v>
      </c>
      <c r="E21" s="46"/>
      <c r="F21" s="46"/>
      <c r="G21" s="46"/>
      <c r="H21" s="46"/>
      <c r="I21" s="47"/>
      <c r="J21" s="4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">
      <c r="B22" s="6">
        <f t="shared" si="1"/>
        <v>14</v>
      </c>
      <c r="C22" s="6" t="s">
        <v>127</v>
      </c>
      <c r="D22" s="45" t="s">
        <v>113</v>
      </c>
      <c r="E22" s="46"/>
      <c r="F22" s="46"/>
      <c r="G22" s="46"/>
      <c r="H22" s="46"/>
      <c r="I22" s="47"/>
      <c r="J22" s="4"/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">
      <c r="B23" s="6">
        <f t="shared" si="1"/>
        <v>15</v>
      </c>
      <c r="C23" s="6" t="s">
        <v>126</v>
      </c>
      <c r="D23" s="45" t="s">
        <v>114</v>
      </c>
      <c r="E23" s="46"/>
      <c r="F23" s="46"/>
      <c r="G23" s="46"/>
      <c r="H23" s="46"/>
      <c r="I23" s="47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3">
      <c r="B24" s="6"/>
      <c r="C24" s="6"/>
      <c r="D24" s="45"/>
      <c r="E24" s="46"/>
      <c r="F24" s="46"/>
      <c r="G24" s="46"/>
      <c r="H24" s="46"/>
      <c r="I24" s="4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/>
      <c r="C25" s="6"/>
      <c r="D25" s="45"/>
      <c r="E25" s="46"/>
      <c r="F25" s="46"/>
      <c r="G25" s="46"/>
      <c r="H25" s="46"/>
      <c r="I25" s="4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/>
      <c r="C26" s="6"/>
      <c r="D26" s="45"/>
      <c r="E26" s="46"/>
      <c r="F26" s="46"/>
      <c r="G26" s="46"/>
      <c r="H26" s="46"/>
      <c r="I26" s="4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/>
      <c r="C27" s="6"/>
      <c r="D27" s="45"/>
      <c r="E27" s="46"/>
      <c r="F27" s="46"/>
      <c r="G27" s="46"/>
      <c r="H27" s="46"/>
      <c r="I27" s="4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/>
      <c r="C28" s="6"/>
      <c r="D28" s="45"/>
      <c r="E28" s="46"/>
      <c r="F28" s="46"/>
      <c r="G28" s="46"/>
      <c r="H28" s="46"/>
      <c r="I28" s="4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/>
      <c r="C29" s="6"/>
      <c r="D29" s="42"/>
      <c r="E29" s="43"/>
      <c r="F29" s="43"/>
      <c r="G29" s="43"/>
      <c r="H29" s="43"/>
      <c r="I29" s="4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/>
      <c r="C30" s="6"/>
      <c r="D30" s="45"/>
      <c r="E30" s="46"/>
      <c r="F30" s="46"/>
      <c r="G30" s="46"/>
      <c r="H30" s="46"/>
      <c r="I30" s="4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/>
      <c r="C31" s="6"/>
      <c r="D31" s="16"/>
      <c r="E31" s="17"/>
      <c r="F31" s="17"/>
      <c r="G31" s="17"/>
      <c r="H31" s="17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/>
      <c r="C32" s="6"/>
      <c r="D32" s="16"/>
      <c r="E32" s="17"/>
      <c r="F32" s="17"/>
      <c r="G32" s="17"/>
      <c r="H32" s="17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/>
      <c r="C33" s="6"/>
      <c r="D33" s="16"/>
      <c r="E33" s="17"/>
      <c r="F33" s="17"/>
      <c r="G33" s="17"/>
      <c r="H33" s="17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/>
      <c r="C34" s="6"/>
      <c r="D34" s="16"/>
      <c r="E34" s="17"/>
      <c r="F34" s="17"/>
      <c r="G34" s="17"/>
      <c r="H34" s="17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/>
      <c r="C35" s="6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/>
      <c r="C36" s="6"/>
      <c r="D36" s="16"/>
      <c r="E36" s="17"/>
      <c r="F36" s="17"/>
      <c r="G36" s="17"/>
      <c r="H36" s="17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/>
      <c r="C37" s="6"/>
      <c r="D37" s="16"/>
      <c r="E37" s="17"/>
      <c r="F37" s="17"/>
      <c r="G37" s="17"/>
      <c r="H37" s="17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/>
      <c r="C38" s="6"/>
      <c r="D38" s="16"/>
      <c r="E38" s="17"/>
      <c r="F38" s="17"/>
      <c r="G38" s="17"/>
      <c r="H38" s="17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/>
      <c r="C39" s="6"/>
      <c r="D39" s="16"/>
      <c r="E39" s="17"/>
      <c r="F39" s="17"/>
      <c r="G39" s="17"/>
      <c r="H39" s="17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/>
      <c r="C40" s="6"/>
      <c r="D40" s="16"/>
      <c r="E40" s="17"/>
      <c r="F40" s="17"/>
      <c r="G40" s="17"/>
      <c r="H40" s="17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/>
      <c r="C41" s="6"/>
      <c r="D41" s="16"/>
      <c r="E41" s="17"/>
      <c r="F41" s="17"/>
      <c r="G41" s="17"/>
      <c r="H41" s="17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6"/>
      <c r="D42" s="16"/>
      <c r="E42" s="17"/>
      <c r="F42" s="17"/>
      <c r="G42" s="17"/>
      <c r="H42" s="17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1</v>
      </c>
      <c r="C43" s="6"/>
      <c r="D43" s="16"/>
      <c r="E43" s="17"/>
      <c r="F43" s="17"/>
      <c r="G43" s="17"/>
      <c r="H43" s="17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2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4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5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6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7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8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9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10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11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 t="shared" ref="J54:P54" si="3">COUNTIF(J9:J53,"&gt;=70")</f>
        <v>0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 t="shared" ref="J55:Q55" si="4">COUNTIF(J9:J53,"&lt;70")</f>
        <v>0</v>
      </c>
      <c r="K55" s="12">
        <f t="shared" si="4"/>
        <v>15</v>
      </c>
      <c r="L55" s="12">
        <f t="shared" si="4"/>
        <v>15</v>
      </c>
      <c r="M55" s="12">
        <f t="shared" si="4"/>
        <v>15</v>
      </c>
      <c r="N55" s="12">
        <f t="shared" si="4"/>
        <v>15</v>
      </c>
      <c r="O55" s="12">
        <f t="shared" si="4"/>
        <v>15</v>
      </c>
      <c r="P55" s="12">
        <f t="shared" si="4"/>
        <v>15</v>
      </c>
      <c r="Q55" s="12">
        <f t="shared" si="4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 t="shared" ref="J56:Q56" si="5">COUNT(J9:J53)</f>
        <v>0</v>
      </c>
      <c r="K56" s="12">
        <f t="shared" si="5"/>
        <v>15</v>
      </c>
      <c r="L56" s="12">
        <f t="shared" si="5"/>
        <v>15</v>
      </c>
      <c r="M56" s="12">
        <f t="shared" si="5"/>
        <v>15</v>
      </c>
      <c r="N56" s="12">
        <f t="shared" si="5"/>
        <v>15</v>
      </c>
      <c r="O56" s="12">
        <f t="shared" si="5"/>
        <v>15</v>
      </c>
      <c r="P56" s="12">
        <f t="shared" si="5"/>
        <v>15</v>
      </c>
      <c r="Q56" s="12">
        <f t="shared" si="5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 t="e">
        <f>J54/J56</f>
        <v>#DIV/0!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 t="e">
        <f>J55/J56</f>
        <v>#DIV/0!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5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26:I26"/>
    <mergeCell ref="D27:I27"/>
    <mergeCell ref="D28:I28"/>
    <mergeCell ref="D30:I30"/>
    <mergeCell ref="D25:I25"/>
    <mergeCell ref="D29:I2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4" zoomScale="84" zoomScaleNormal="84" workbookViewId="0">
      <selection activeCell="T13" sqref="T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34"/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/>
      <c r="E6" s="23"/>
      <c r="F6" s="23"/>
      <c r="G6" s="23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37"/>
      <c r="E9" s="37"/>
      <c r="F9" s="37"/>
      <c r="G9" s="37"/>
      <c r="H9" s="37"/>
      <c r="I9" s="3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37"/>
      <c r="E10" s="37"/>
      <c r="F10" s="37"/>
      <c r="G10" s="37"/>
      <c r="H10" s="37"/>
      <c r="I10" s="3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37"/>
      <c r="E11" s="37"/>
      <c r="F11" s="37"/>
      <c r="G11" s="37"/>
      <c r="H11" s="37"/>
      <c r="I11" s="3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37"/>
      <c r="E12" s="37"/>
      <c r="F12" s="37"/>
      <c r="G12" s="37"/>
      <c r="H12" s="37"/>
      <c r="I12" s="3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37"/>
      <c r="E13" s="37"/>
      <c r="F13" s="37"/>
      <c r="G13" s="37"/>
      <c r="H13" s="37"/>
      <c r="I13" s="3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37"/>
      <c r="E14" s="37"/>
      <c r="F14" s="37"/>
      <c r="G14" s="37"/>
      <c r="H14" s="37"/>
      <c r="I14" s="3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37"/>
      <c r="E15" s="37"/>
      <c r="F15" s="37"/>
      <c r="G15" s="37"/>
      <c r="H15" s="37"/>
      <c r="I15" s="3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37"/>
      <c r="E16" s="37"/>
      <c r="F16" s="37"/>
      <c r="G16" s="37"/>
      <c r="H16" s="37"/>
      <c r="I16" s="3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37"/>
      <c r="E17" s="37"/>
      <c r="F17" s="37"/>
      <c r="G17" s="37"/>
      <c r="H17" s="37"/>
      <c r="I17" s="3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37"/>
      <c r="E18" s="37"/>
      <c r="F18" s="37"/>
      <c r="G18" s="37"/>
      <c r="H18" s="37"/>
      <c r="I18" s="3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37"/>
      <c r="E19" s="37"/>
      <c r="F19" s="37"/>
      <c r="G19" s="37"/>
      <c r="H19" s="37"/>
      <c r="I19" s="3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37"/>
      <c r="E20" s="37"/>
      <c r="F20" s="37"/>
      <c r="G20" s="37"/>
      <c r="H20" s="37"/>
      <c r="I20" s="3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37"/>
      <c r="E21" s="37"/>
      <c r="F21" s="37"/>
      <c r="G21" s="37"/>
      <c r="H21" s="37"/>
      <c r="I21" s="3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37"/>
      <c r="E22" s="37"/>
      <c r="F22" s="37"/>
      <c r="G22" s="37"/>
      <c r="H22" s="37"/>
      <c r="I22" s="3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37"/>
      <c r="E23" s="37"/>
      <c r="F23" s="37"/>
      <c r="G23" s="37"/>
      <c r="H23" s="37"/>
      <c r="I23" s="3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37"/>
      <c r="E24" s="37"/>
      <c r="F24" s="37"/>
      <c r="G24" s="37"/>
      <c r="H24" s="37"/>
      <c r="I24" s="3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37"/>
      <c r="E25" s="37"/>
      <c r="F25" s="37"/>
      <c r="G25" s="37"/>
      <c r="H25" s="37"/>
      <c r="I25" s="3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37"/>
      <c r="E26" s="37"/>
      <c r="F26" s="37"/>
      <c r="G26" s="37"/>
      <c r="H26" s="37"/>
      <c r="I26" s="3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37"/>
      <c r="E27" s="37"/>
      <c r="F27" s="37"/>
      <c r="G27" s="37"/>
      <c r="H27" s="37"/>
      <c r="I27" s="3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37"/>
      <c r="E28" s="37"/>
      <c r="F28" s="37"/>
      <c r="G28" s="37"/>
      <c r="H28" s="37"/>
      <c r="I28" s="3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CADENA DE SUMINISTRO</vt:lpstr>
      <vt:lpstr>ADMINISTRACION DE LA SALUD</vt:lpstr>
      <vt:lpstr>ING ECONOMICA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 guevara</cp:lastModifiedBy>
  <cp:lastPrinted>2023-03-21T15:13:53Z</cp:lastPrinted>
  <dcterms:created xsi:type="dcterms:W3CDTF">2023-03-14T19:16:59Z</dcterms:created>
  <dcterms:modified xsi:type="dcterms:W3CDTF">2025-03-05T00:36:37Z</dcterms:modified>
</cp:coreProperties>
</file>