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IOO\"/>
    </mc:Choice>
  </mc:AlternateContent>
  <xr:revisionPtr revIDLastSave="0" documentId="8_{9EC5752A-EF26-4C06-9613-493687C71C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'2'!$A$1:$N$31</definedName>
    <definedName name="_xlnm.Print_Area" localSheetId="2">'3'!$A$1:$N$37</definedName>
    <definedName name="_xlnm.Print_Area" localSheetId="3">'4'!$A$1:$N$37</definedName>
    <definedName name="_xlnm.Print_Area" localSheetId="4">Final!$A$1:$N$30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2" l="1"/>
  <c r="D15" i="22"/>
  <c r="C15" i="22"/>
  <c r="A15" i="22"/>
  <c r="E14" i="22"/>
  <c r="D14" i="22"/>
  <c r="C14" i="22"/>
  <c r="A14" i="22"/>
  <c r="N21" i="10"/>
  <c r="M21" i="10"/>
  <c r="F21" i="10" l="1"/>
  <c r="E21" i="10"/>
  <c r="N21" i="25"/>
  <c r="M21" i="25"/>
  <c r="K21" i="25"/>
  <c r="G21" i="25"/>
  <c r="F21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0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1" i="22" s="1"/>
  <c r="L8" i="22"/>
  <c r="H8" i="22"/>
  <c r="E8" i="22"/>
  <c r="N22" i="22"/>
  <c r="M22" i="22"/>
  <c r="K22" i="22"/>
  <c r="G22" i="22"/>
  <c r="F22" i="22"/>
  <c r="B30" i="10"/>
  <c r="K21" i="10"/>
  <c r="I21" i="10" l="1"/>
  <c r="L14" i="25"/>
  <c r="L15" i="25"/>
  <c r="H15" i="25"/>
  <c r="E21" i="25"/>
  <c r="E28" i="24"/>
  <c r="E28" i="23"/>
  <c r="E22" i="22"/>
  <c r="L21" i="10"/>
  <c r="I21" i="25" l="1"/>
  <c r="J21" i="25" s="1"/>
  <c r="L21" i="25"/>
  <c r="H21" i="25"/>
  <c r="I28" i="24"/>
  <c r="J28" i="24" s="1"/>
  <c r="L28" i="24"/>
  <c r="H28" i="24"/>
  <c r="I28" i="23"/>
  <c r="J28" i="23" s="1"/>
  <c r="L28" i="23"/>
  <c r="H28" i="23"/>
  <c r="I22" i="22"/>
  <c r="J22" i="22" s="1"/>
  <c r="H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<sst xmlns="http://schemas.openxmlformats.org/spreadsheetml/2006/main" count="200" uniqueCount="46">
  <si>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</si>
  <si>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</si>
  <si>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</si>
  <si>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</si>
  <si>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</si>
  <si>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</si>
  <si>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</si>
  <si>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</si>
  <si>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</si>
  <si>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</si>
  <si>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</si>
  <si>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</si>
  <si>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</si>
  <si>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</si>
  <si>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</si>
  <si>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</si>
  <si>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</si>
  <si>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</si>
  <si>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</si>
  <si>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</si>
  <si>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</si>
  <si>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</si>
  <si>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</si>
  <si>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</si>
  <si>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</si>
  <si>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</si>
  <si>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</si>
  <si>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</si>
  <si>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</si>
  <si>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</si>
  <si>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</si>
  <si>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</si>
  <si>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</si>
  <si>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D.E. TONATIUH SOSME SANCHEZ</t>
  </si>
  <si>
    <t>MCIQ. INDRA DE LA O ORTIZ</t>
  </si>
  <si>
    <t>DR. TONATIUH SOSME SÁNCHEZ</t>
  </si>
  <si>
    <t>I-IV</t>
  </si>
  <si>
    <t>FEBRERO-JUNIO 2025</t>
  </si>
  <si>
    <t>QUÍMICA</t>
  </si>
  <si>
    <t>PROBABILIDAD Y ETADISTICA</t>
  </si>
  <si>
    <t>S/E</t>
  </si>
  <si>
    <t>204 A</t>
  </si>
  <si>
    <t>204 B</t>
  </si>
  <si>
    <t>202 B</t>
  </si>
  <si>
    <t>IMCT</t>
  </si>
  <si>
    <t>IEME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</si>
</sst>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26</xdr:row>
      <xdr:rowOff>0</xdr:rowOff>
    </xdr:from>
    <xdr:to>
      <xdr:col>3</xdr:col>
      <xdr:colOff>749775</xdr:colOff>
      <xdr:row>26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zoomScale="85" zoomScaleNormal="85" zoomScaleSheetLayoutView="100" workbookViewId="0">
      <selection activeCell="R23" sqref="R23"/>
    </sheetView>
  </sheetViews>
  <sheetFormatPr baseColWidth="10" defaultColWidth="11.44140625" defaultRowHeight="13.2" x14ac:dyDescent="0.25"/>
  <cols>
    <col min="1" max="1" width="23.6640625" style="1" customWidth="1"/>
    <col min="2" max="2" width="4.6640625" style="1" bestFit="1" customWidth="1"/>
    <col min="3" max="3" width="10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29" t="s">
        <v>37</v>
      </c>
      <c r="M8" s="29"/>
      <c r="N8" s="29"/>
    </row>
    <row r="10" spans="1:14" x14ac:dyDescent="0.25">
      <c r="A10" s="4" t="s">
        <v>8</v>
      </c>
      <c r="B10" s="29" t="s">
        <v>34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18.75" customHeight="1" x14ac:dyDescent="0.25">
      <c r="A14" s="8" t="s">
        <v>38</v>
      </c>
      <c r="B14" s="9" t="s">
        <v>40</v>
      </c>
      <c r="C14" s="9" t="s">
        <v>41</v>
      </c>
      <c r="D14" s="9" t="s">
        <v>44</v>
      </c>
      <c r="E14" s="9">
        <v>17</v>
      </c>
      <c r="F14" s="9" t="s">
        <v>25</v>
      </c>
      <c r="G14" s="9" t="s">
        <v>25</v>
      </c>
      <c r="H14" s="9" t="s">
        <v>25</v>
      </c>
      <c r="I14" s="9">
        <v>17</v>
      </c>
      <c r="J14" s="9" t="s">
        <v>25</v>
      </c>
      <c r="K14" s="9" t="s">
        <v>25</v>
      </c>
      <c r="L14" s="10">
        <v>0</v>
      </c>
      <c r="M14" s="9" t="s">
        <v>25</v>
      </c>
      <c r="N14" s="15" t="s">
        <v>25</v>
      </c>
    </row>
    <row r="15" spans="1:14" s="11" customFormat="1" x14ac:dyDescent="0.25">
      <c r="A15" s="8" t="s">
        <v>38</v>
      </c>
      <c r="B15" s="9" t="s">
        <v>40</v>
      </c>
      <c r="C15" s="9" t="s">
        <v>42</v>
      </c>
      <c r="D15" s="9" t="s">
        <v>44</v>
      </c>
      <c r="E15" s="9">
        <v>17</v>
      </c>
      <c r="F15" s="9" t="s">
        <v>25</v>
      </c>
      <c r="G15" s="9" t="s">
        <v>25</v>
      </c>
      <c r="H15" s="9" t="s">
        <v>25</v>
      </c>
      <c r="I15" s="9">
        <v>17</v>
      </c>
      <c r="J15" s="9" t="s">
        <v>25</v>
      </c>
      <c r="K15" s="9" t="s">
        <v>25</v>
      </c>
      <c r="L15" s="10">
        <v>0</v>
      </c>
      <c r="M15" s="9" t="s">
        <v>25</v>
      </c>
      <c r="N15" s="15" t="s">
        <v>25</v>
      </c>
    </row>
    <row r="16" spans="1:14" s="11" customFormat="1" ht="26.4" x14ac:dyDescent="0.25">
      <c r="A16" s="8" t="s">
        <v>39</v>
      </c>
      <c r="B16" s="9" t="s">
        <v>40</v>
      </c>
      <c r="C16" s="9" t="s">
        <v>43</v>
      </c>
      <c r="D16" s="9" t="s">
        <v>45</v>
      </c>
      <c r="E16" s="9">
        <v>18</v>
      </c>
      <c r="F16" s="9" t="s">
        <v>25</v>
      </c>
      <c r="G16" s="9" t="s">
        <v>25</v>
      </c>
      <c r="H16" s="9" t="s">
        <v>25</v>
      </c>
      <c r="I16" s="9">
        <v>18</v>
      </c>
      <c r="J16" s="9" t="s">
        <v>25</v>
      </c>
      <c r="K16" s="9" t="s">
        <v>25</v>
      </c>
      <c r="L16" s="10">
        <v>0</v>
      </c>
      <c r="M16" s="9" t="s">
        <v>25</v>
      </c>
      <c r="N16" s="9" t="s">
        <v>25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8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52</v>
      </c>
      <c r="F21" s="17">
        <f>SUM(F14:F17)</f>
        <v>0</v>
      </c>
      <c r="G21" s="17"/>
      <c r="H21" s="18"/>
      <c r="I21" s="17">
        <f>(E21-SUM(F21:G21))-K21</f>
        <v>52</v>
      </c>
      <c r="J21" s="18"/>
      <c r="K21" s="17">
        <f>SUM(K14:K20)</f>
        <v>0</v>
      </c>
      <c r="L21" s="18">
        <f t="shared" ref="L21" si="0">K21/E21</f>
        <v>0</v>
      </c>
      <c r="M21" s="17">
        <f>SUM(M14:M17)/4</f>
        <v>0</v>
      </c>
      <c r="N21" s="19">
        <f>SUM(N14:N17)/4</f>
        <v>0</v>
      </c>
    </row>
    <row r="23" spans="1:14" ht="120" customHeight="1" x14ac:dyDescent="0.25">
      <c r="A23" s="32" t="s">
        <v>26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5" spans="1:14" x14ac:dyDescent="0.25">
      <c r="A25" s="12"/>
    </row>
    <row r="26" spans="1:14" x14ac:dyDescent="0.25">
      <c r="B26" s="26" t="s">
        <v>27</v>
      </c>
      <c r="C26" s="26"/>
      <c r="D26" s="26"/>
      <c r="G26" s="27" t="s">
        <v>28</v>
      </c>
      <c r="H26" s="27"/>
      <c r="I26" s="27"/>
      <c r="J26" s="27"/>
    </row>
    <row r="27" spans="1:14" ht="62.25" customHeight="1" x14ac:dyDescent="0.25">
      <c r="B27" s="28"/>
      <c r="C27" s="28"/>
      <c r="D27" s="28"/>
      <c r="G27" s="29"/>
      <c r="H27" s="29"/>
      <c r="I27" s="29"/>
      <c r="J27" s="29"/>
    </row>
    <row r="28" spans="1:14" hidden="1" x14ac:dyDescent="0.25">
      <c r="A28" s="22" t="e">
        <v>#REF!</v>
      </c>
      <c r="B28" s="22"/>
      <c r="C28" s="6"/>
      <c r="E28" s="22"/>
      <c r="F28" s="22"/>
      <c r="G28" s="22"/>
      <c r="H28" s="22"/>
    </row>
    <row r="29" spans="1:14" hidden="1" x14ac:dyDescent="0.25"/>
    <row r="30" spans="1:14" ht="45" customHeight="1" x14ac:dyDescent="0.25">
      <c r="B30" s="23" t="str">
        <f>B10</f>
        <v>MCIQ. INDRA DE LA O ORTIZ</v>
      </c>
      <c r="C30" s="23"/>
      <c r="D30" s="23"/>
      <c r="E30" s="13"/>
      <c r="F30" s="13"/>
      <c r="G30" s="23" t="s">
        <v>33</v>
      </c>
      <c r="H30" s="23"/>
      <c r="I30" s="23"/>
      <c r="J30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6:D26"/>
    <mergeCell ref="G26:J26"/>
    <mergeCell ref="B27:D27"/>
    <mergeCell ref="G27:J27"/>
    <mergeCell ref="A28:B28"/>
    <mergeCell ref="E28:H28"/>
    <mergeCell ref="B30:D30"/>
    <mergeCell ref="G30:J30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opLeftCell="A3" zoomScale="85" zoomScaleNormal="85" zoomScaleSheetLayoutView="100" workbookViewId="0">
      <selection activeCell="E14" sqref="E14"/>
    </sheetView>
  </sheetViews>
  <sheetFormatPr baseColWidth="10" defaultColWidth="11.44140625" defaultRowHeight="13.2" x14ac:dyDescent="0.25"/>
  <cols>
    <col min="1" max="1" width="26.5546875" style="1" customWidth="1"/>
    <col min="2" max="2" width="4.6640625" style="1" bestFit="1" customWidth="1"/>
    <col min="3" max="3" width="9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1" customHeight="1" x14ac:dyDescent="0.25">
      <c r="A14" s="9" t="str">
        <f>'1'!A14</f>
        <v>QUÍMICA</v>
      </c>
      <c r="B14" s="9"/>
      <c r="C14" s="9" t="str">
        <f>'1'!C14</f>
        <v>204 A</v>
      </c>
      <c r="D14" s="9" t="str">
        <f>'1'!D14</f>
        <v>IMCT</v>
      </c>
      <c r="E14" s="9">
        <f>'1'!E14</f>
        <v>17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16.5" customHeight="1" x14ac:dyDescent="0.25">
      <c r="A15" s="9" t="str">
        <f>'1'!A15</f>
        <v>QUÍMICA</v>
      </c>
      <c r="B15" s="9"/>
      <c r="C15" s="9" t="str">
        <f>'1'!C15</f>
        <v>204 B</v>
      </c>
      <c r="D15" s="9" t="str">
        <f>'1'!D15</f>
        <v>IMCT</v>
      </c>
      <c r="E15" s="9">
        <f>'1'!E15</f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0.25" customHeigh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8" thickBot="1" x14ac:dyDescent="0.3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34</v>
      </c>
      <c r="F22" s="17">
        <f>SUM(F14:F21)</f>
        <v>0</v>
      </c>
      <c r="G22" s="17">
        <f>SUM(G14:G21)</f>
        <v>0</v>
      </c>
      <c r="H22" s="18">
        <f>SUM(F22:G22)/E22</f>
        <v>0</v>
      </c>
      <c r="I22" s="17">
        <f t="shared" ref="I22" si="0">(E22-SUM(F22:G22))-K22</f>
        <v>34</v>
      </c>
      <c r="J22" s="18">
        <f t="shared" ref="J22" si="1">I22/E22</f>
        <v>1</v>
      </c>
      <c r="K22" s="17">
        <f>SUM(K14:K21)</f>
        <v>0</v>
      </c>
      <c r="L22" s="18">
        <f t="shared" ref="L22" si="2">K22/E22</f>
        <v>0</v>
      </c>
      <c r="M22" s="17" t="e">
        <f>AVERAGE(M14:M21)</f>
        <v>#DIV/0!</v>
      </c>
      <c r="N22" s="19" t="e">
        <f>AVERAGE(N14:N21)</f>
        <v>#DIV/0!</v>
      </c>
    </row>
    <row r="24" spans="1:14" ht="120" customHeight="1" x14ac:dyDescent="0.25">
      <c r="A24" s="32" t="s">
        <v>26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6" spans="1:14" x14ac:dyDescent="0.25">
      <c r="A26" s="12"/>
    </row>
    <row r="27" spans="1:14" x14ac:dyDescent="0.25">
      <c r="B27" s="26" t="s">
        <v>27</v>
      </c>
      <c r="C27" s="26"/>
      <c r="D27" s="26"/>
      <c r="G27" s="27" t="s">
        <v>28</v>
      </c>
      <c r="H27" s="27"/>
      <c r="I27" s="27"/>
      <c r="J27" s="27"/>
    </row>
    <row r="28" spans="1:14" ht="62.25" customHeight="1" x14ac:dyDescent="0.25">
      <c r="B28" s="28"/>
      <c r="C28" s="28"/>
      <c r="D28" s="28"/>
      <c r="G28" s="29"/>
      <c r="H28" s="29"/>
      <c r="I28" s="29"/>
      <c r="J28" s="29"/>
    </row>
    <row r="29" spans="1:14" hidden="1" x14ac:dyDescent="0.25">
      <c r="A29" s="22" t="e">
        <v>#REF!</v>
      </c>
      <c r="B29" s="22"/>
      <c r="C29" s="6"/>
      <c r="E29" s="22"/>
      <c r="F29" s="22"/>
      <c r="G29" s="22"/>
      <c r="H29" s="22"/>
    </row>
    <row r="30" spans="1:14" hidden="1" x14ac:dyDescent="0.25"/>
    <row r="31" spans="1:14" ht="45" customHeight="1" x14ac:dyDescent="0.25">
      <c r="B31" s="23" t="str">
        <f>B10</f>
        <v>MCIQ. INDRA DE LA O ORTIZ</v>
      </c>
      <c r="C31" s="23"/>
      <c r="D31" s="23"/>
      <c r="E31" s="13"/>
      <c r="F31" s="13"/>
      <c r="G31" s="23" t="s">
        <v>35</v>
      </c>
      <c r="H31" s="23"/>
      <c r="I31" s="23"/>
      <c r="J31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16" sqref="A14:E16"/>
    </sheetView>
  </sheetViews>
  <sheetFormatPr baseColWidth="10" defaultColWidth="11.44140625" defaultRowHeight="13.2" x14ac:dyDescent="0.25"/>
  <cols>
    <col min="1" max="1" width="31.6640625" style="1" customWidth="1"/>
    <col min="2" max="2" width="4.6640625" style="1" bestFit="1" customWidth="1"/>
    <col min="3" max="3" width="9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QUÍMICA</v>
      </c>
      <c r="B14" s="9"/>
      <c r="C14" s="9" t="str">
        <f>'1'!C14</f>
        <v>204 A</v>
      </c>
      <c r="D14" s="9" t="str">
        <f>'1'!D14</f>
        <v>IMCT</v>
      </c>
      <c r="E14" s="9">
        <f>'1'!E14</f>
        <v>17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QUÍMICA</v>
      </c>
      <c r="B15" s="9"/>
      <c r="C15" s="9" t="str">
        <f>'1'!C15</f>
        <v>204 B</v>
      </c>
      <c r="D15" s="9" t="str">
        <f>'1'!D15</f>
        <v>IMCT</v>
      </c>
      <c r="E15" s="9">
        <f>'1'!E15</f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34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D24" sqref="D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QUÍMICA</v>
      </c>
      <c r="B14" s="9">
        <v>4</v>
      </c>
      <c r="C14" s="9" t="str">
        <f>'1'!C14</f>
        <v>204 A</v>
      </c>
      <c r="D14" s="9" t="str">
        <f>'1'!D14</f>
        <v>IMCT</v>
      </c>
      <c r="E14" s="9">
        <f>'1'!E14</f>
        <v>17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QUÍMICA</v>
      </c>
      <c r="B15" s="9"/>
      <c r="C15" s="9" t="str">
        <f>'1'!C15</f>
        <v>204 B</v>
      </c>
      <c r="D15" s="9" t="str">
        <f>'1'!D15</f>
        <v>IMCT</v>
      </c>
      <c r="E15" s="9">
        <f>'1'!E15</f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34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opLeftCell="A3" zoomScale="85" zoomScaleNormal="85" zoomScaleSheetLayoutView="100" workbookViewId="0">
      <selection activeCell="H18" sqref="H18"/>
    </sheetView>
  </sheetViews>
  <sheetFormatPr baseColWidth="10" defaultColWidth="11.44140625" defaultRowHeight="13.2" x14ac:dyDescent="0.25"/>
  <cols>
    <col min="1" max="1" width="38.5546875" style="1" bestFit="1" customWidth="1"/>
    <col min="2" max="2" width="6.55468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QUÍMICA</v>
      </c>
      <c r="B14" s="21" t="s">
        <v>36</v>
      </c>
      <c r="C14" s="9" t="str">
        <f>'1'!C14</f>
        <v>204 A</v>
      </c>
      <c r="D14" s="9" t="str">
        <f>'1'!D14</f>
        <v>IMCT</v>
      </c>
      <c r="E14" s="9">
        <f>'1'!E14</f>
        <v>17</v>
      </c>
      <c r="F14" s="9"/>
      <c r="G14" s="9"/>
      <c r="H14" s="10">
        <v>0.95</v>
      </c>
      <c r="I14" s="9">
        <f t="shared" ref="I14:I21" si="0">(E14-SUM(F14:G14))-K14</f>
        <v>17</v>
      </c>
      <c r="J14" s="10">
        <f t="shared" ref="J14:J21" si="1">I14/E14</f>
        <v>1</v>
      </c>
      <c r="K14" s="9">
        <v>0</v>
      </c>
      <c r="L14" s="10">
        <f t="shared" ref="L14:L21" si="2">K14/E14</f>
        <v>0</v>
      </c>
      <c r="M14" s="9">
        <v>80</v>
      </c>
      <c r="N14" s="15">
        <v>0.35</v>
      </c>
    </row>
    <row r="15" spans="1:14" s="11" customFormat="1" ht="26.4" x14ac:dyDescent="0.25">
      <c r="A15" s="9" t="str">
        <f>'1'!A15</f>
        <v>QUÍMICA</v>
      </c>
      <c r="B15" s="9"/>
      <c r="C15" s="9" t="str">
        <f>'1'!C15</f>
        <v>204 B</v>
      </c>
      <c r="D15" s="9" t="str">
        <f>'1'!D15</f>
        <v>IMCT</v>
      </c>
      <c r="E15" s="9">
        <f>'1'!E15</f>
        <v>17</v>
      </c>
      <c r="F15" s="9"/>
      <c r="G15" s="9"/>
      <c r="H15" s="10">
        <f t="shared" ref="H15" si="3">F15/E15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8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34</v>
      </c>
      <c r="F21" s="17">
        <f>SUM(F14:F20)</f>
        <v>0</v>
      </c>
      <c r="G21" s="17">
        <f>SUM(G14:G20)</f>
        <v>0</v>
      </c>
      <c r="H21" s="18">
        <f>SUM(F21:G21)/E21</f>
        <v>0</v>
      </c>
      <c r="I21" s="17">
        <f t="shared" si="0"/>
        <v>34</v>
      </c>
      <c r="J21" s="18">
        <f t="shared" si="1"/>
        <v>1</v>
      </c>
      <c r="K21" s="17">
        <f>SUM(K14:K20)</f>
        <v>0</v>
      </c>
      <c r="L21" s="18">
        <f t="shared" si="2"/>
        <v>0</v>
      </c>
      <c r="M21" s="17">
        <f>AVERAGE(M14:M20)</f>
        <v>80</v>
      </c>
      <c r="N21" s="19">
        <f>AVERAGE(N14:N20)</f>
        <v>0.35</v>
      </c>
    </row>
    <row r="23" spans="1:14" ht="120" customHeight="1" x14ac:dyDescent="0.25">
      <c r="A23" s="32" t="s">
        <v>26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5" spans="1:14" x14ac:dyDescent="0.25">
      <c r="A25" s="12"/>
    </row>
    <row r="26" spans="1:14" x14ac:dyDescent="0.25">
      <c r="B26" s="26" t="s">
        <v>27</v>
      </c>
      <c r="C26" s="26"/>
      <c r="D26" s="26"/>
      <c r="G26" s="27" t="s">
        <v>28</v>
      </c>
      <c r="H26" s="27"/>
      <c r="I26" s="27"/>
      <c r="J26" s="27"/>
    </row>
    <row r="27" spans="1:14" ht="62.25" customHeight="1" x14ac:dyDescent="0.25">
      <c r="B27" s="28"/>
      <c r="C27" s="28"/>
      <c r="D27" s="28"/>
      <c r="G27" s="29"/>
      <c r="H27" s="29"/>
      <c r="I27" s="29"/>
      <c r="J27" s="29"/>
    </row>
    <row r="28" spans="1:14" hidden="1" x14ac:dyDescent="0.25">
      <c r="A28" s="22" t="e">
        <v>#REF!</v>
      </c>
      <c r="B28" s="22"/>
      <c r="C28" s="6"/>
      <c r="E28" s="22"/>
      <c r="F28" s="22"/>
      <c r="G28" s="22"/>
      <c r="H28" s="22"/>
    </row>
    <row r="29" spans="1:14" hidden="1" x14ac:dyDescent="0.25"/>
    <row r="30" spans="1:14" ht="45" customHeight="1" x14ac:dyDescent="0.25">
      <c r="B30" s="23" t="str">
        <f>B10</f>
        <v>MCIQ. INDRA DE LA O ORTIZ</v>
      </c>
      <c r="C30" s="23"/>
      <c r="D30" s="23"/>
      <c r="E30" s="13"/>
      <c r="F30" s="13"/>
      <c r="G30" s="23"/>
      <c r="H30" s="23"/>
      <c r="I30" s="23"/>
      <c r="J3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2023-03-25T03:30:28Z</cp:lastPrinted>
  <dcterms:created xsi:type="dcterms:W3CDTF">2021-11-22T14:45:25Z</dcterms:created>
  <dcterms:modified xsi:type="dcterms:W3CDTF">2025-03-10T23:54:24Z</dcterms:modified>
  <cp:category/>
  <cp:contentStatus/>
</cp:coreProperties>
</file>