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TERCER REPORTE\"/>
    </mc:Choice>
  </mc:AlternateContent>
  <xr:revisionPtr revIDLastSave="0" documentId="13_ncr:1_{FAA7812D-3490-463F-B845-B2923BC5865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2" l="1"/>
  <c r="I16" i="22"/>
  <c r="L15" i="22"/>
  <c r="L21" i="22" l="1"/>
  <c r="L19" i="22"/>
  <c r="L18" i="22"/>
  <c r="L17" i="22"/>
  <c r="I17" i="22"/>
  <c r="L14" i="22"/>
  <c r="L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<sst xmlns="http://schemas.openxmlformats.org/spreadsheetml/2006/main" count="214" uniqueCount="50">
  <si>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</si>
  <si>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</si>
  <si>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</si>
  <si>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</si>
  <si>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</si>
  <si>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</si>
  <si>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</si>
  <si>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</si>
  <si>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</si>
  <si>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</si>
  <si>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</si>
  <si>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</si>
  <si>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</si>
  <si>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</si>
  <si>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</si>
  <si>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</si>
  <si>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</si>
  <si>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</si>
  <si>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</si>
  <si>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</si>
  <si>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</si>
  <si>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</si>
  <si>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</si>
  <si>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</si>
  <si>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</si>
  <si>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</si>
  <si>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</si>
  <si>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</si>
  <si>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</si>
  <si>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</si>
  <si>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</si>
  <si>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</si>
  <si>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</si>
  <si>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</si>
  <si>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</si>
  <si>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</si>
  <si>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SISTEMAS DE INFORMCIÓN DE MERCADOTECNIA</t>
  </si>
  <si>
    <t>607 B</t>
  </si>
  <si>
    <t>ADMINISTRACION DE LA SALUD Y SEGURIDAD OCUPACIONAL</t>
  </si>
  <si>
    <t>PLAN DE NEGOCIOS</t>
  </si>
  <si>
    <t>807 B</t>
  </si>
  <si>
    <t>607 A</t>
  </si>
  <si>
    <t>DIRECCION DE PROYECTOS DE INNOVACION EM'PRESARIAL</t>
  </si>
  <si>
    <t>807 A</t>
  </si>
  <si>
    <t>INGENIERIA ECONOMICA</t>
  </si>
  <si>
    <t>407 B</t>
  </si>
  <si>
    <t>FEBRERO JUNIO 2025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</si>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</sst>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7" sqref="A17:XFD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46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9" si="0">K14/E14</f>
        <v>0</v>
      </c>
      <c r="M14" s="9">
        <v>93</v>
      </c>
      <c r="N14" s="15">
        <v>0.85</v>
      </c>
    </row>
    <row r="15" spans="1:14" s="11" customFormat="1" ht="25" x14ac:dyDescent="0.25">
      <c r="A15" s="8" t="s">
        <v>38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26</v>
      </c>
      <c r="G15" s="9"/>
      <c r="H15" s="10"/>
      <c r="I15" s="9">
        <f t="shared" ref="I15:I29" si="1">(E15-SUM(F15:G15))-K15</f>
        <v>5</v>
      </c>
      <c r="J15" s="10"/>
      <c r="K15" s="9">
        <v>0</v>
      </c>
      <c r="L15" s="10">
        <f t="shared" si="0"/>
        <v>0</v>
      </c>
      <c r="M15" s="9">
        <v>77</v>
      </c>
      <c r="N15" s="15">
        <v>0.74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5" x14ac:dyDescent="0.25">
      <c r="A17" s="8" t="s">
        <v>42</v>
      </c>
      <c r="B17" s="9" t="s">
        <v>21</v>
      </c>
      <c r="C17" s="9" t="s">
        <v>43</v>
      </c>
      <c r="D17" s="9" t="s">
        <v>33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0.64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33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68</v>
      </c>
      <c r="N18" s="15">
        <v>0.65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108</v>
      </c>
      <c r="F29" s="17">
        <f>SUM(F14:F21)</f>
        <v>98</v>
      </c>
      <c r="G29" s="17">
        <f>SUM(G14:G21)</f>
        <v>0</v>
      </c>
      <c r="H29" s="18">
        <f>SUM(F29:G29)/E29</f>
        <v>0.90740740740740744</v>
      </c>
      <c r="I29" s="17">
        <f t="shared" si="1"/>
        <v>10</v>
      </c>
      <c r="J29" s="18">
        <f t="shared" ref="J29" si="2">I29/E29</f>
        <v>9.2592592592592587E-2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0.77600000000000002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topLeftCell="A7" zoomScale="85" zoomScaleNormal="85" zoomScaleSheetLayoutView="100" workbookViewId="0">
      <selection activeCell="N21" sqref="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47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1" si="0">K14/E14</f>
        <v>0</v>
      </c>
      <c r="M14" s="9">
        <v>90</v>
      </c>
      <c r="N14" s="15">
        <v>0.78</v>
      </c>
    </row>
    <row r="15" spans="1:14" s="11" customFormat="1" ht="25" x14ac:dyDescent="0.25">
      <c r="A15" s="8" t="s">
        <v>36</v>
      </c>
      <c r="B15" s="9" t="s">
        <v>48</v>
      </c>
      <c r="C15" s="9" t="s">
        <v>37</v>
      </c>
      <c r="D15" s="9" t="s">
        <v>33</v>
      </c>
      <c r="E15" s="9">
        <v>27</v>
      </c>
      <c r="F15" s="9">
        <v>26</v>
      </c>
      <c r="G15" s="9"/>
      <c r="H15" s="10"/>
      <c r="I15" s="9">
        <v>1</v>
      </c>
      <c r="J15" s="10"/>
      <c r="K15" s="9">
        <v>0</v>
      </c>
      <c r="L15" s="10">
        <f t="shared" ref="L15:L16" si="1">K15/E15</f>
        <v>0</v>
      </c>
      <c r="M15" s="9">
        <v>96</v>
      </c>
      <c r="N15" s="15">
        <v>0.81</v>
      </c>
    </row>
    <row r="16" spans="1:14" s="11" customFormat="1" ht="25" x14ac:dyDescent="0.25">
      <c r="A16" s="8" t="s">
        <v>38</v>
      </c>
      <c r="B16" s="9" t="s">
        <v>47</v>
      </c>
      <c r="C16" s="9" t="s">
        <v>41</v>
      </c>
      <c r="D16" s="9" t="s">
        <v>33</v>
      </c>
      <c r="E16" s="9">
        <v>31</v>
      </c>
      <c r="F16" s="9">
        <v>29</v>
      </c>
      <c r="G16" s="9"/>
      <c r="H16" s="10"/>
      <c r="I16" s="9">
        <f t="shared" ref="I16" si="2">(E16-SUM(F16:G16))-K16</f>
        <v>2</v>
      </c>
      <c r="J16" s="10"/>
      <c r="K16" s="9">
        <v>0</v>
      </c>
      <c r="L16" s="10">
        <f t="shared" si="1"/>
        <v>0</v>
      </c>
      <c r="M16" s="9">
        <v>87</v>
      </c>
      <c r="N16" s="15">
        <v>0.81</v>
      </c>
    </row>
    <row r="17" spans="1:14" s="11" customFormat="1" ht="25" x14ac:dyDescent="0.25">
      <c r="A17" s="8" t="s">
        <v>38</v>
      </c>
      <c r="B17" s="9" t="s">
        <v>48</v>
      </c>
      <c r="C17" s="9" t="s">
        <v>41</v>
      </c>
      <c r="D17" s="9" t="s">
        <v>33</v>
      </c>
      <c r="E17" s="9">
        <v>31</v>
      </c>
      <c r="F17" s="9">
        <v>29</v>
      </c>
      <c r="G17" s="9"/>
      <c r="H17" s="10"/>
      <c r="I17" s="9">
        <f t="shared" ref="I17" si="3">(E17-SUM(F17:G17))-K17</f>
        <v>2</v>
      </c>
      <c r="J17" s="10"/>
      <c r="K17" s="9">
        <v>0</v>
      </c>
      <c r="L17" s="10">
        <f t="shared" si="0"/>
        <v>0</v>
      </c>
      <c r="M17" s="9">
        <v>91</v>
      </c>
      <c r="N17" s="15">
        <v>0.87</v>
      </c>
    </row>
    <row r="18" spans="1:14" s="11" customFormat="1" x14ac:dyDescent="0.25">
      <c r="A18" s="8" t="s">
        <v>39</v>
      </c>
      <c r="B18" s="9" t="s">
        <v>48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0.65</v>
      </c>
    </row>
    <row r="19" spans="1:14" s="11" customFormat="1" x14ac:dyDescent="0.25">
      <c r="A19" s="8" t="s">
        <v>39</v>
      </c>
      <c r="B19" s="9" t="s">
        <v>49</v>
      </c>
      <c r="C19" s="9" t="s">
        <v>40</v>
      </c>
      <c r="D19" s="9" t="s">
        <v>33</v>
      </c>
      <c r="E19" s="9">
        <v>14</v>
      </c>
      <c r="F19" s="9">
        <v>14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95</v>
      </c>
      <c r="N19" s="15">
        <v>0.71</v>
      </c>
    </row>
    <row r="20" spans="1:14" s="11" customFormat="1" ht="25" x14ac:dyDescent="0.25">
      <c r="A20" s="8" t="s">
        <v>42</v>
      </c>
      <c r="B20" s="9" t="s">
        <v>47</v>
      </c>
      <c r="C20" s="9" t="s">
        <v>43</v>
      </c>
      <c r="D20" s="9" t="s">
        <v>33</v>
      </c>
      <c r="E20" s="9">
        <v>22</v>
      </c>
      <c r="F20" s="9">
        <v>22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8" t="s">
        <v>44</v>
      </c>
      <c r="B21" s="9" t="s">
        <v>47</v>
      </c>
      <c r="C21" s="9" t="s">
        <v>45</v>
      </c>
      <c r="D21" s="9" t="s">
        <v>33</v>
      </c>
      <c r="E21" s="9">
        <v>14</v>
      </c>
      <c r="F21" s="9">
        <v>10</v>
      </c>
      <c r="G21" s="9"/>
      <c r="H21" s="10"/>
      <c r="I21" s="9">
        <v>4</v>
      </c>
      <c r="J21" s="10"/>
      <c r="K21" s="9">
        <v>0</v>
      </c>
      <c r="L21" s="10">
        <f t="shared" si="0"/>
        <v>0</v>
      </c>
      <c r="M21" s="9">
        <v>65</v>
      </c>
      <c r="N21" s="15">
        <v>0.71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180</v>
      </c>
      <c r="F30" s="17">
        <f>SUM(F14:F29)</f>
        <v>170</v>
      </c>
      <c r="G30" s="17">
        <f>SUM(G14:G29)</f>
        <v>0</v>
      </c>
      <c r="H30" s="18">
        <f>SUM(F30:G30)/E30</f>
        <v>0.94444444444444442</v>
      </c>
      <c r="I30" s="17">
        <f t="shared" ref="I30" si="4">(E30-SUM(F30:G30))-K30</f>
        <v>10</v>
      </c>
      <c r="J30" s="18">
        <f t="shared" ref="J30" si="5">I30/E30</f>
        <v>5.5555555555555552E-2</v>
      </c>
      <c r="K30" s="17">
        <f>SUM(K14:K29)</f>
        <v>0</v>
      </c>
      <c r="L30" s="18">
        <f t="shared" ref="L30" si="6">K30/E30</f>
        <v>0</v>
      </c>
      <c r="M30" s="17">
        <f>AVERAGE(M14:M29)</f>
        <v>89.75</v>
      </c>
      <c r="N30" s="19">
        <f>AVERAGE(N14:N29)</f>
        <v>0.79250000000000009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/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2025-05-14T22:11:51Z</dcterms:modified>
  <cp:category/>
  <cp:contentStatus/>
</cp:coreProperties>
</file>